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ll\Desktop\Neu Rotwildring\Rotwildring Neu ab 15.06.2020\Abschussplan\2023\"/>
    </mc:Choice>
  </mc:AlternateContent>
  <bookViews>
    <workbookView xWindow="0" yWindow="0" windowWidth="23040" windowHeight="9192"/>
  </bookViews>
  <sheets>
    <sheet name="Jahresübersicht 2022-2023" sheetId="11" r:id="rId1"/>
  </sheets>
  <definedNames>
    <definedName name="_xlnm._FilterDatabase" localSheetId="0" hidden="1">'Jahresübersicht 2022-2023'!$A$4:$V$34</definedName>
    <definedName name="_xlnm.Print_Area" localSheetId="0">'Jahresübersicht 2022-2023'!$A$1:$R$222</definedName>
  </definedNames>
  <calcPr calcId="162913"/>
</workbook>
</file>

<file path=xl/calcChain.xml><?xml version="1.0" encoding="utf-8"?>
<calcChain xmlns="http://schemas.openxmlformats.org/spreadsheetml/2006/main">
  <c r="Q42" i="11" l="1"/>
  <c r="K156" i="11" l="1"/>
  <c r="K155" i="11"/>
  <c r="K157" i="11" s="1"/>
  <c r="I112" i="11" l="1"/>
  <c r="F112" i="11"/>
  <c r="F137" i="11" s="1"/>
  <c r="F69" i="11" l="1"/>
  <c r="E69" i="11"/>
  <c r="D69" i="11"/>
  <c r="Q44" i="11" l="1"/>
  <c r="Q130" i="11"/>
  <c r="L137" i="11" l="1"/>
  <c r="Q120" i="11" l="1"/>
  <c r="Q121" i="11"/>
  <c r="Q122" i="11"/>
  <c r="Q123" i="11"/>
  <c r="Q124" i="11"/>
  <c r="Q125" i="11"/>
  <c r="Q126" i="11"/>
  <c r="Q127" i="11"/>
  <c r="Q134" i="11"/>
  <c r="Q119" i="11"/>
  <c r="Q113" i="11"/>
  <c r="Q114" i="11"/>
  <c r="Q115" i="11"/>
  <c r="Q116" i="11"/>
  <c r="Q112" i="11"/>
  <c r="Q57" i="11"/>
  <c r="Q51" i="11"/>
  <c r="Q56" i="11"/>
  <c r="Q50" i="11"/>
  <c r="Q43" i="11"/>
  <c r="Q45" i="11"/>
  <c r="Q4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7" i="11"/>
  <c r="M224" i="11"/>
  <c r="L224" i="11"/>
  <c r="J224" i="11"/>
  <c r="I224" i="11"/>
  <c r="H224" i="11"/>
  <c r="G224" i="11"/>
  <c r="F224" i="11"/>
  <c r="E224" i="11"/>
  <c r="D224" i="11"/>
  <c r="C224" i="11"/>
  <c r="Q189" i="11"/>
  <c r="P189" i="11"/>
  <c r="O189" i="11"/>
  <c r="N189" i="11"/>
  <c r="M189" i="11"/>
  <c r="L189" i="11"/>
  <c r="J189" i="11"/>
  <c r="I189" i="11"/>
  <c r="H189" i="11"/>
  <c r="G189" i="11"/>
  <c r="E189" i="11"/>
  <c r="D189" i="11"/>
  <c r="C189" i="11"/>
  <c r="Q155" i="11"/>
  <c r="P155" i="11"/>
  <c r="O155" i="11"/>
  <c r="N155" i="11"/>
  <c r="M155" i="11"/>
  <c r="L155" i="11"/>
  <c r="J155" i="11"/>
  <c r="I155" i="11"/>
  <c r="H155" i="11"/>
  <c r="G155" i="11"/>
  <c r="F155" i="11"/>
  <c r="E155" i="11"/>
  <c r="D155" i="11"/>
  <c r="C155" i="11"/>
  <c r="P137" i="11"/>
  <c r="P156" i="11" s="1"/>
  <c r="O137" i="11"/>
  <c r="O156" i="11" s="1"/>
  <c r="N137" i="11"/>
  <c r="N156" i="11" s="1"/>
  <c r="M137" i="11"/>
  <c r="M156" i="11" s="1"/>
  <c r="L156" i="11"/>
  <c r="J137" i="11"/>
  <c r="J156" i="11" s="1"/>
  <c r="I137" i="11"/>
  <c r="I156" i="11" s="1"/>
  <c r="H137" i="11"/>
  <c r="H156" i="11" s="1"/>
  <c r="G137" i="11"/>
  <c r="G156" i="11" s="1"/>
  <c r="F156" i="11"/>
  <c r="E137" i="11"/>
  <c r="E156" i="11" s="1"/>
  <c r="D137" i="11"/>
  <c r="D156" i="11" s="1"/>
  <c r="C137" i="11"/>
  <c r="C156" i="11" s="1"/>
  <c r="C69" i="11"/>
  <c r="C88" i="11" s="1"/>
  <c r="P87" i="11"/>
  <c r="O87" i="11"/>
  <c r="N87" i="11"/>
  <c r="M87" i="11"/>
  <c r="L87" i="11"/>
  <c r="J87" i="11"/>
  <c r="I87" i="11"/>
  <c r="H87" i="11"/>
  <c r="G87" i="11"/>
  <c r="F87" i="11"/>
  <c r="E87" i="11"/>
  <c r="D87" i="11"/>
  <c r="C87" i="11"/>
  <c r="P69" i="11"/>
  <c r="P88" i="11" s="1"/>
  <c r="O69" i="11"/>
  <c r="O88" i="11" s="1"/>
  <c r="N69" i="11"/>
  <c r="N88" i="11" s="1"/>
  <c r="M69" i="11"/>
  <c r="M88" i="11" s="1"/>
  <c r="L69" i="11"/>
  <c r="L88" i="11" s="1"/>
  <c r="J69" i="11"/>
  <c r="J88" i="11" s="1"/>
  <c r="I69" i="11"/>
  <c r="I88" i="11" s="1"/>
  <c r="H69" i="11"/>
  <c r="H88" i="11" s="1"/>
  <c r="G69" i="11"/>
  <c r="G88" i="11" s="1"/>
  <c r="F88" i="11"/>
  <c r="E88" i="11"/>
  <c r="D88" i="11"/>
  <c r="P34" i="11"/>
  <c r="P89" i="11" s="1"/>
  <c r="O34" i="11"/>
  <c r="O89" i="11" s="1"/>
  <c r="N34" i="11"/>
  <c r="N89" i="11" s="1"/>
  <c r="M34" i="11"/>
  <c r="M89" i="11" s="1"/>
  <c r="L34" i="11"/>
  <c r="L89" i="11" s="1"/>
  <c r="J34" i="11"/>
  <c r="J89" i="11" s="1"/>
  <c r="I34" i="11"/>
  <c r="I89" i="11" s="1"/>
  <c r="H34" i="11"/>
  <c r="H89" i="11" s="1"/>
  <c r="G34" i="11"/>
  <c r="G89" i="11" s="1"/>
  <c r="F34" i="11"/>
  <c r="F89" i="11" s="1"/>
  <c r="E34" i="11"/>
  <c r="E89" i="11" s="1"/>
  <c r="D34" i="11"/>
  <c r="D89" i="11" s="1"/>
  <c r="C34" i="11"/>
  <c r="C89" i="11" s="1"/>
  <c r="Q87" i="11"/>
  <c r="C157" i="11" l="1"/>
  <c r="C90" i="11"/>
  <c r="Q137" i="11"/>
  <c r="Q156" i="11" s="1"/>
  <c r="Q157" i="11" s="1"/>
  <c r="F189" i="11"/>
  <c r="F157" i="11"/>
  <c r="M90" i="11"/>
  <c r="N157" i="11"/>
  <c r="O157" i="11"/>
  <c r="P157" i="11"/>
  <c r="M157" i="11"/>
  <c r="J157" i="11"/>
  <c r="L157" i="11"/>
  <c r="I157" i="11"/>
  <c r="G157" i="11"/>
  <c r="H157" i="11"/>
  <c r="E157" i="11"/>
  <c r="D157" i="11"/>
  <c r="G90" i="11"/>
  <c r="F90" i="11"/>
  <c r="E90" i="11"/>
  <c r="H90" i="11"/>
  <c r="D90" i="11"/>
  <c r="I90" i="11"/>
  <c r="J90" i="11"/>
  <c r="L90" i="11"/>
  <c r="Q69" i="11"/>
  <c r="Q88" i="11" s="1"/>
  <c r="P90" i="11"/>
  <c r="N90" i="11"/>
  <c r="O90" i="11"/>
  <c r="Q34" i="11"/>
  <c r="Q89" i="11" s="1"/>
  <c r="P224" i="11" l="1"/>
  <c r="O224" i="11"/>
  <c r="N224" i="11"/>
  <c r="Q90" i="11"/>
  <c r="Q224" i="11" s="1"/>
</calcChain>
</file>

<file path=xl/comments1.xml><?xml version="1.0" encoding="utf-8"?>
<comments xmlns="http://schemas.openxmlformats.org/spreadsheetml/2006/main">
  <authors>
    <author>Svetlana Sommer</author>
    <author>Jasmin Dreger</author>
    <author>Svetlana Kenter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27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33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Q43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Pozentual mit dem EJBV Ante aufteilen</t>
        </r>
      </text>
    </comment>
    <comment ref="A44" authorId="1" shapeId="0">
      <text>
        <r>
          <rPr>
            <b/>
            <sz val="9"/>
            <color indexed="81"/>
            <rFont val="Segoe UI"/>
            <family val="2"/>
          </rPr>
          <t>Jasmin Dreger:</t>
        </r>
        <r>
          <rPr>
            <sz val="9"/>
            <color indexed="81"/>
            <rFont val="Segoe UI"/>
            <family val="2"/>
          </rPr>
          <t xml:space="preserve">
Neu gebildeter EJB seit dem 15.06.2021
</t>
        </r>
      </text>
    </comment>
    <comment ref="A50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Muffelwild</t>
        </r>
      </text>
    </comment>
    <comment ref="A52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Muffelwild</t>
        </r>
      </text>
    </comment>
    <comment ref="A54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Muffelwild</t>
        </r>
      </text>
    </comment>
    <comment ref="A55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61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113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14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O116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darf kein Hirsch aus dem pool</t>
        </r>
      </text>
    </comment>
    <comment ref="A145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47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49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Rehwild, Rotwild</t>
        </r>
      </text>
    </comment>
    <comment ref="A150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151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 (Rotwild gelb)</t>
        </r>
      </text>
    </comment>
    <comment ref="A154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Rotwild</t>
        </r>
      </text>
    </comment>
    <comment ref="A181" authorId="2" shapeId="0">
      <text>
        <r>
          <rPr>
            <b/>
            <sz val="9"/>
            <color indexed="81"/>
            <rFont val="Tahoma"/>
            <family val="2"/>
          </rPr>
          <t>Svetlana Kenter:</t>
        </r>
        <r>
          <rPr>
            <sz val="9"/>
            <color indexed="81"/>
            <rFont val="Tahoma"/>
            <family val="2"/>
          </rPr>
          <t xml:space="preserve">
noch kein Antrag durch neuen Pächter</t>
        </r>
      </text>
    </comment>
    <comment ref="A188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  <comment ref="A208" authorId="0" shapeId="0">
      <text>
        <r>
          <rPr>
            <b/>
            <sz val="9"/>
            <color indexed="81"/>
            <rFont val="Segoe UI"/>
            <family val="2"/>
          </rPr>
          <t>Svetlana Sommer:</t>
        </r>
        <r>
          <rPr>
            <sz val="9"/>
            <color indexed="81"/>
            <rFont val="Segoe UI"/>
            <family val="2"/>
          </rPr>
          <t xml:space="preserve">
Rehwild</t>
        </r>
      </text>
    </comment>
  </commentList>
</comments>
</file>

<file path=xl/sharedStrings.xml><?xml version="1.0" encoding="utf-8"?>
<sst xmlns="http://schemas.openxmlformats.org/spreadsheetml/2006/main" count="603" uniqueCount="316">
  <si>
    <t>Revier</t>
  </si>
  <si>
    <t>ha</t>
  </si>
  <si>
    <t>Gesamt</t>
  </si>
  <si>
    <t xml:space="preserve"> </t>
  </si>
  <si>
    <t>GJB Bruchhausen</t>
  </si>
  <si>
    <t xml:space="preserve">Gesamt </t>
  </si>
  <si>
    <t>Hirsche</t>
  </si>
  <si>
    <t>Kahlw.</t>
  </si>
  <si>
    <t>Sa.</t>
  </si>
  <si>
    <t>Abschuss- hirsche</t>
  </si>
  <si>
    <t>Freigabe</t>
  </si>
  <si>
    <t>Summe Seite 3</t>
  </si>
  <si>
    <t>Summe Seite 2</t>
  </si>
  <si>
    <t>Summe Seite 1</t>
  </si>
  <si>
    <t>Vorjahres-      strecke</t>
  </si>
  <si>
    <t>Abschuss-                         antrag</t>
  </si>
  <si>
    <t>Abschuss-                        antrag</t>
  </si>
  <si>
    <t>Abschuss-                          antrag</t>
  </si>
  <si>
    <t>Rev.-Nr.</t>
  </si>
  <si>
    <t>B4-19</t>
  </si>
  <si>
    <t>B4-22</t>
  </si>
  <si>
    <t>B4-47</t>
  </si>
  <si>
    <t>B4-17</t>
  </si>
  <si>
    <t>B4-13</t>
  </si>
  <si>
    <t>B4-14</t>
  </si>
  <si>
    <t>B4-38</t>
  </si>
  <si>
    <t>B2-24</t>
  </si>
  <si>
    <t>B2-30</t>
  </si>
  <si>
    <t>B2-11</t>
  </si>
  <si>
    <t>B2-10</t>
  </si>
  <si>
    <t>B2-20</t>
  </si>
  <si>
    <t>B2-27</t>
  </si>
  <si>
    <t>B2-25</t>
  </si>
  <si>
    <t>B2-14</t>
  </si>
  <si>
    <t>B2-06</t>
  </si>
  <si>
    <t>B4-18</t>
  </si>
  <si>
    <t>B4-04</t>
  </si>
  <si>
    <t>B4-05</t>
  </si>
  <si>
    <t>B4-20</t>
  </si>
  <si>
    <t>B4-24</t>
  </si>
  <si>
    <t>B4-01</t>
  </si>
  <si>
    <t>B4-39</t>
  </si>
  <si>
    <t>M5-03</t>
  </si>
  <si>
    <t>B4-29</t>
  </si>
  <si>
    <t>M5-01</t>
  </si>
  <si>
    <t>M5-40</t>
  </si>
  <si>
    <t>M5-02</t>
  </si>
  <si>
    <t>M5-07</t>
  </si>
  <si>
    <t>M5-38</t>
  </si>
  <si>
    <t>M5-37</t>
  </si>
  <si>
    <t>B2-15</t>
  </si>
  <si>
    <t>M5-34</t>
  </si>
  <si>
    <t>M5-11</t>
  </si>
  <si>
    <t>M5-04</t>
  </si>
  <si>
    <t>M5-05</t>
  </si>
  <si>
    <t>M0-02</t>
  </si>
  <si>
    <t>M0-01</t>
  </si>
  <si>
    <t>M0-06</t>
  </si>
  <si>
    <t>M0-04</t>
  </si>
  <si>
    <t>B0-14</t>
  </si>
  <si>
    <t>M5-12</t>
  </si>
  <si>
    <t>M6-17</t>
  </si>
  <si>
    <t>M6-15</t>
  </si>
  <si>
    <t>M6-19</t>
  </si>
  <si>
    <t>M6-22</t>
  </si>
  <si>
    <t>M6-20</t>
  </si>
  <si>
    <t>M6-21</t>
  </si>
  <si>
    <t>M6-10</t>
  </si>
  <si>
    <t>M6-41</t>
  </si>
  <si>
    <t>B0-10</t>
  </si>
  <si>
    <t>B5-08</t>
  </si>
  <si>
    <t>B5-09</t>
  </si>
  <si>
    <t>B5-16</t>
  </si>
  <si>
    <t>B5-27</t>
  </si>
  <si>
    <t>B5-29</t>
  </si>
  <si>
    <t>B4-09</t>
  </si>
  <si>
    <t>B4-12</t>
  </si>
  <si>
    <t>B4-41</t>
  </si>
  <si>
    <t>B4-42</t>
  </si>
  <si>
    <t>B4-03</t>
  </si>
  <si>
    <t>B4-27</t>
  </si>
  <si>
    <t>B5-26</t>
  </si>
  <si>
    <t>B5-10</t>
  </si>
  <si>
    <t>B5-04</t>
  </si>
  <si>
    <t>B0-05</t>
  </si>
  <si>
    <t>B5-05</t>
  </si>
  <si>
    <t>B5-11</t>
  </si>
  <si>
    <t>B5-12</t>
  </si>
  <si>
    <t>B5-14</t>
  </si>
  <si>
    <t>B5-15</t>
  </si>
  <si>
    <t>B5-18</t>
  </si>
  <si>
    <t>B5-28</t>
  </si>
  <si>
    <t>B2-08</t>
  </si>
  <si>
    <t>B2-32</t>
  </si>
  <si>
    <t>B1-11</t>
  </si>
  <si>
    <t>B2-09</t>
  </si>
  <si>
    <t>B2-12</t>
  </si>
  <si>
    <t>B4-15</t>
  </si>
  <si>
    <t>B2-21</t>
  </si>
  <si>
    <t>B2-23</t>
  </si>
  <si>
    <t>B4-16</t>
  </si>
  <si>
    <t>B4-11</t>
  </si>
  <si>
    <t>B5-21</t>
  </si>
  <si>
    <t>B5-22</t>
  </si>
  <si>
    <t>B5-19</t>
  </si>
  <si>
    <t>B0-08</t>
  </si>
  <si>
    <t>B5-23</t>
  </si>
  <si>
    <t>B5-24</t>
  </si>
  <si>
    <t>B4-08</t>
  </si>
  <si>
    <t>B4-32</t>
  </si>
  <si>
    <t>B4-35</t>
  </si>
  <si>
    <t>B4-34</t>
  </si>
  <si>
    <t>B4-33</t>
  </si>
  <si>
    <t>B4-23</t>
  </si>
  <si>
    <t>B4-26</t>
  </si>
  <si>
    <t>B4-21</t>
  </si>
  <si>
    <t>B4-02</t>
  </si>
  <si>
    <t>B4-48</t>
  </si>
  <si>
    <t>B4-40</t>
  </si>
  <si>
    <t>B4-31</t>
  </si>
  <si>
    <t>GJB Brunskappel</t>
  </si>
  <si>
    <t>EJB Brunskappel - Ruhrverband</t>
  </si>
  <si>
    <t>EJB v.Fürstenberg,  Siedlinghausen</t>
  </si>
  <si>
    <t>GJB Küstelberg</t>
  </si>
  <si>
    <t xml:space="preserve">EJB Schellhorn I - Stadt Brilon            </t>
  </si>
  <si>
    <t>GJB Elleringhausen</t>
  </si>
  <si>
    <t>B4-10</t>
  </si>
  <si>
    <t>EJB Osterwald                     FA Oberes Sauerland</t>
  </si>
  <si>
    <t>EJB Hunau                 FA Oberes Sauerland</t>
  </si>
  <si>
    <t>EJB Rehsiepen          FA Oberes Sauerland</t>
  </si>
  <si>
    <t>EJB Siedlinghausen      FA Oberes Sauerland</t>
  </si>
  <si>
    <t>EJB Glindfeld               FA Oberes Sauerland</t>
  </si>
  <si>
    <t>GJB Medelon</t>
  </si>
  <si>
    <t>EJB Henkmannskopf      FA Oberes Sauerland</t>
  </si>
  <si>
    <t>B0-12</t>
  </si>
  <si>
    <t>EJB Mathweis          Niedersorpe</t>
  </si>
  <si>
    <t>EJB Hillebrand  Mittelsorpe</t>
  </si>
  <si>
    <t>EJB Jacobs                     Obersorpe</t>
  </si>
  <si>
    <t>EJB Hillekopf               FA Oberes Sauerland</t>
  </si>
  <si>
    <t>GJB Bigge I</t>
  </si>
  <si>
    <t>GJB Helmeringhausen</t>
  </si>
  <si>
    <t>GJB Elpe I</t>
  </si>
  <si>
    <t>GJB Wiemeringhs.  -Öhrenstein</t>
  </si>
  <si>
    <t>GJB Wiemeringhs.- Sperrenberg</t>
  </si>
  <si>
    <t>EJB Wiemeringhs. -  Forstinteressenten</t>
  </si>
  <si>
    <t>EJB Hardeck    Bruchhausen</t>
  </si>
  <si>
    <t>EJB von Fürstenberg   Bruchhausen</t>
  </si>
  <si>
    <t>EJB/GJB Altastenberg</t>
  </si>
  <si>
    <t>EJB/GJB Braunshs. I -    Wuhlhagen</t>
  </si>
  <si>
    <t>EJB Günninghausen, Haumecke</t>
  </si>
  <si>
    <t>EJB Günninghausen,      Kappe</t>
  </si>
  <si>
    <t>EJB Elkeringhausen-Grimme</t>
  </si>
  <si>
    <t>GJB Grönebach II -           Böhl</t>
  </si>
  <si>
    <t>GJB Hallenberg III - Winterseite</t>
  </si>
  <si>
    <t>EJB Hesborn I u.II                 Bromberg</t>
  </si>
  <si>
    <t>GJB Hesborn I u.II    Bollerberg</t>
  </si>
  <si>
    <t>EJB/GJB Hildfeld</t>
  </si>
  <si>
    <t>EJB/GJB Liesen</t>
  </si>
  <si>
    <t>EJB/GJB Niedersfeld - Nordhelle</t>
  </si>
  <si>
    <t>EJB/GJB Niedersfeld - Kahlenberg</t>
  </si>
  <si>
    <t>EJB/GJB Niedersfeld - Sternrodt</t>
  </si>
  <si>
    <t>EJB/GJB Niedersfeld - Pölz</t>
  </si>
  <si>
    <t>GJB Winterberg - Ruhrkopf</t>
  </si>
  <si>
    <t>EJB Tüschen         Winterberg</t>
  </si>
  <si>
    <t>GJB Elkeringhausen-Eichseite</t>
  </si>
  <si>
    <t>GJB Höhendörfer</t>
  </si>
  <si>
    <t>EJB/GJB Hallenberg IV - Heide</t>
  </si>
  <si>
    <t>EJB Hallenberg VII - Ziegenhelle</t>
  </si>
  <si>
    <t>EJB Hallenberg VI -Bäche</t>
  </si>
  <si>
    <t>EJB/GJB Hallenberg V - Brunshelle</t>
  </si>
  <si>
    <t>EJB/GJB Siedlinghs. I - Röbbecken</t>
  </si>
  <si>
    <t>GJB Braunshausen II - Wasserlehne</t>
  </si>
  <si>
    <t>GJB Deifeld Süd</t>
  </si>
  <si>
    <t>GJB Medebach I -      Weddel</t>
  </si>
  <si>
    <t>GJB Medebach II - Valshagen</t>
  </si>
  <si>
    <t>GJB Medebach IV - Ziegenhardt</t>
  </si>
  <si>
    <t>GJB Medebach V - Gelänge</t>
  </si>
  <si>
    <t>GJB Referinghausen</t>
  </si>
  <si>
    <t>GJB Deifeld Nord</t>
  </si>
  <si>
    <t>GJB Düdinghausen II</t>
  </si>
  <si>
    <t>EJB Bödefeld - Freiheit I -  Hunau</t>
  </si>
  <si>
    <t>EJB Bödefeld-Freiheit II - Hastenberg-Süd</t>
  </si>
  <si>
    <t>EJB Gilsbach  Osterwald</t>
  </si>
  <si>
    <t>EJB Hellermann  Gellinghausen</t>
  </si>
  <si>
    <t>EJB Bödefeld - Freiheit III - Brunholz</t>
  </si>
  <si>
    <t>GJB Osterwald - Rimberg</t>
  </si>
  <si>
    <t>GJB Bödefeld- Freiheit III - Habichtsscheid</t>
  </si>
  <si>
    <t>GJB Oberkirchen II - Vorwald</t>
  </si>
  <si>
    <t>GJB Nordenau</t>
  </si>
  <si>
    <t>GJB Holthausen</t>
  </si>
  <si>
    <t>GJB Dreislar</t>
  </si>
  <si>
    <t>EJB Luder-Lingenscheid</t>
  </si>
  <si>
    <t>EJB/GJB Winterberg - Katernkopf</t>
  </si>
  <si>
    <t>EJB/GJB Winterberg - Schmantel</t>
  </si>
  <si>
    <t>B4-43</t>
  </si>
  <si>
    <t>EJB Bödefeld-Freiheit II - Hastenberg-Nord</t>
  </si>
  <si>
    <t>EJB König-Krölleke  Gevellinghausen</t>
  </si>
  <si>
    <t>B2-26</t>
  </si>
  <si>
    <t>B4-06</t>
  </si>
  <si>
    <t>B4-07</t>
  </si>
  <si>
    <t>EJB Birkenstein    Stadt Winterberg</t>
  </si>
  <si>
    <t>B4-50</t>
  </si>
  <si>
    <t>B4-51</t>
  </si>
  <si>
    <t>GJB Züschen - Hellekopf</t>
  </si>
  <si>
    <t xml:space="preserve">GJB Züschen -   Ikesberg              </t>
  </si>
  <si>
    <t>B4-45</t>
  </si>
  <si>
    <t>EJB Bremberg-         Stadt Winterberg</t>
  </si>
  <si>
    <t>EJB Medelon-Espe</t>
  </si>
  <si>
    <t>B5-17</t>
  </si>
  <si>
    <t>EJB Markenverband - Grönebach</t>
  </si>
  <si>
    <t>Vorjahres-                 strecke</t>
  </si>
  <si>
    <t>EJB Schloßberg           FA Oberes Sauerland</t>
  </si>
  <si>
    <t>B5-02</t>
  </si>
  <si>
    <t>GJB Wulmeringhausen</t>
  </si>
  <si>
    <t>EJB Graf von Spee   Gevelinghausen</t>
  </si>
  <si>
    <t xml:space="preserve">EJB Züschen - Homberg               </t>
  </si>
  <si>
    <t xml:space="preserve">EJB Züschen - Bächekopf             </t>
  </si>
  <si>
    <t>EJB Schäfer   Braunsberg</t>
  </si>
  <si>
    <t xml:space="preserve">EJB Küstelberg - Waldinteressenten </t>
  </si>
  <si>
    <t>EJB Vossen          Tittelberg</t>
  </si>
  <si>
    <t>B5-07</t>
  </si>
  <si>
    <t>B5-13</t>
  </si>
  <si>
    <t>GJB                    Titmaringhausen II</t>
  </si>
  <si>
    <t>GJB              Titmaringhausen I</t>
  </si>
  <si>
    <t>B5-20</t>
  </si>
  <si>
    <t>EJB Vossen   Benediktiner</t>
  </si>
  <si>
    <t>B5-25</t>
  </si>
  <si>
    <t xml:space="preserve">EJB Rehsiepen - Winterseite                        </t>
  </si>
  <si>
    <t>EJB Fredeburg I - Ost</t>
  </si>
  <si>
    <t>EJB von Fürstenberg - Nonnenberg</t>
  </si>
  <si>
    <t>GJB Bödefeld Land - I Westernbödefeld</t>
  </si>
  <si>
    <t>GJB Bödefeld - Freiheit I - Kreuzberg</t>
  </si>
  <si>
    <t>EJB Vossen  Hillershausen</t>
  </si>
  <si>
    <t xml:space="preserve">GJB Medebach III - Brünetal          </t>
  </si>
  <si>
    <t>Vorjahres-         strecke</t>
  </si>
  <si>
    <t>Vorjahres-                strecke</t>
  </si>
  <si>
    <t>Vorjahres-                        strecke</t>
  </si>
  <si>
    <t>Vorjahres-             strecke</t>
  </si>
  <si>
    <t>Vorjahres-               strecke</t>
  </si>
  <si>
    <t>EJB Fredeburg I - Süd</t>
  </si>
  <si>
    <t>M5-41</t>
  </si>
  <si>
    <t>M5-42</t>
  </si>
  <si>
    <t>M6-28</t>
  </si>
  <si>
    <t>GJB Oberschledorn II</t>
  </si>
  <si>
    <t>GJB Oberschledorn I</t>
  </si>
  <si>
    <t>GJB Wiemeringhs.  - Beidneck</t>
  </si>
  <si>
    <t>Abschuss-hirsche</t>
  </si>
  <si>
    <t>EJB Müller 
Niedersorpe</t>
  </si>
  <si>
    <t>EJB/GJB Bad Fredeburg I - Nord</t>
  </si>
  <si>
    <t>M5-06</t>
  </si>
  <si>
    <t>GJB Grönebach I -      Rimberg</t>
  </si>
  <si>
    <t>EJB Gut Glindfeld</t>
  </si>
  <si>
    <t xml:space="preserve">GJB Mark Glindfeld </t>
  </si>
  <si>
    <t>B4-49</t>
  </si>
  <si>
    <t>B4-25</t>
  </si>
  <si>
    <t>GJB Hallenberg I - Dreisbach</t>
  </si>
  <si>
    <t>GJB Hallenberg II - Altes Feld</t>
  </si>
  <si>
    <t>Zusatzpool</t>
  </si>
  <si>
    <t>EJB Rüdenscheid</t>
  </si>
  <si>
    <t xml:space="preserve">EJB Schneider Hallenberg </t>
  </si>
  <si>
    <t>B4-30</t>
  </si>
  <si>
    <t>EJB Droste
Lengenbeck</t>
  </si>
  <si>
    <t>M6-27</t>
  </si>
  <si>
    <t>EJB/GJB Haarfeld Winterberg</t>
  </si>
  <si>
    <t>EJB Ante
Winterberg</t>
  </si>
  <si>
    <t>EJB Bremecketal -Ruhrverband</t>
  </si>
  <si>
    <t>GJB Siedlinghausen II - Hömberg</t>
  </si>
  <si>
    <t>EJB van Bürck Esenbeck</t>
  </si>
  <si>
    <t>GJB Altenfeld</t>
  </si>
  <si>
    <t>B4-36</t>
  </si>
  <si>
    <t>EJB Renau, Stadt Winterberg</t>
  </si>
  <si>
    <t>EJB Merleheim-Ost, Markenverband</t>
  </si>
  <si>
    <t>EJB Merleheim-West, Markenverband</t>
  </si>
  <si>
    <t>EJB Wernsdorf, Markenverband</t>
  </si>
  <si>
    <t>Hirsche
Kl. 1</t>
  </si>
  <si>
    <t>EJB Schütte, Hoher Knochen</t>
  </si>
  <si>
    <t>M6-18</t>
  </si>
  <si>
    <t>EJB Ante, Hoher Knochen</t>
  </si>
  <si>
    <t>WW</t>
  </si>
  <si>
    <t>Gruppe</t>
  </si>
  <si>
    <t>keine Angaben</t>
  </si>
  <si>
    <t xml:space="preserve"> keine Angaben</t>
  </si>
  <si>
    <t>3</t>
  </si>
  <si>
    <t>15</t>
  </si>
  <si>
    <t>0</t>
  </si>
  <si>
    <t>5</t>
  </si>
  <si>
    <t>25</t>
  </si>
  <si>
    <t>2</t>
  </si>
  <si>
    <t>EJB Langeln</t>
  </si>
  <si>
    <t>B5-30</t>
  </si>
  <si>
    <t>B5-01</t>
  </si>
  <si>
    <t xml:space="preserve">
EJB Alzlar</t>
  </si>
  <si>
    <t>Standwild</t>
  </si>
  <si>
    <t>EJB/GJB Silbach</t>
  </si>
  <si>
    <t>EJB Ante, Siedlinghausen</t>
  </si>
  <si>
    <t>B4-52</t>
  </si>
  <si>
    <t xml:space="preserve">Abschussplan Rotwild 2023/2024
Rotwildgebiet Winterberg-Siedlinghausen-Bödefeld                                                                      </t>
  </si>
  <si>
    <t xml:space="preserve">Abschussplan Rotwild 2023/2024
Rotwildgebiet Winterberg-Siedlinghausen-Bödefeld                            </t>
  </si>
  <si>
    <t xml:space="preserve">Abschussplan Rotwild 2023/2024
Rotwildgebiet Winterberg-Siedlinghausen-Bödefeld                                                              </t>
  </si>
  <si>
    <t xml:space="preserve">Abschussplan Rotwild 2023/2024
Rotwildgebiet Glindfeld - Hesborn                                                                                     </t>
  </si>
  <si>
    <t xml:space="preserve">Abschussplan Rotwild 2023/2024
Rotwildgebiet Glindfeld - Hesborn                                                                                    </t>
  </si>
  <si>
    <t xml:space="preserve">Abschussplan Rotwild 2023/2024
Rotwildgebiet Bruchhausen-Niedersfeld-Titmaringhausen                                                                                     </t>
  </si>
  <si>
    <t>Wildbestand  01.04.2023</t>
  </si>
  <si>
    <t xml:space="preserve">Abschussplan Rotwild 2023/2024
Rotwildgebiet Hallenberg - Züschen                                                                                   </t>
  </si>
  <si>
    <t>1 o.</t>
  </si>
  <si>
    <t>(1)</t>
  </si>
  <si>
    <t>o. 1</t>
  </si>
  <si>
    <t>o.1</t>
  </si>
  <si>
    <t>keine Angabe</t>
  </si>
  <si>
    <t>Hirsche
Kl. 2</t>
  </si>
  <si>
    <t>EJB Kahler Asten</t>
  </si>
  <si>
    <t>B4-28</t>
  </si>
  <si>
    <t>1</t>
  </si>
  <si>
    <t>kein Antrag, keine Freigabe</t>
  </si>
  <si>
    <t>GJB Niedersorpe</t>
  </si>
  <si>
    <t>M6-16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</si>
</sst>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wrapText="1"/>
    </xf>
    <xf numFmtId="0" fontId="7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7" fillId="0" borderId="0" xfId="0" applyFont="1" applyBorder="1"/>
    <xf numFmtId="49" fontId="5" fillId="0" borderId="18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5" fillId="0" borderId="20" xfId="0" applyNumberFormat="1" applyFont="1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5" fillId="0" borderId="25" xfId="0" applyNumberFormat="1" applyFont="1" applyBorder="1" applyAlignment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5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0" xfId="0" applyBorder="1"/>
    <xf numFmtId="0" fontId="3" fillId="0" borderId="35" xfId="0" applyFont="1" applyBorder="1" applyAlignment="1">
      <alignment horizontal="center"/>
    </xf>
    <xf numFmtId="0" fontId="0" fillId="0" borderId="0" xfId="0" applyAlignment="1"/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3" xfId="0" quotePrefix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horizontal="center" wrapText="1"/>
    </xf>
    <xf numFmtId="0" fontId="3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0" fillId="0" borderId="0" xfId="0" applyNumberFormat="1"/>
    <xf numFmtId="0" fontId="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/>
    <xf numFmtId="49" fontId="9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6" xfId="0" quotePrefix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49" fontId="0" fillId="0" borderId="0" xfId="0" applyNumberFormat="1"/>
    <xf numFmtId="0" fontId="5" fillId="0" borderId="49" xfId="0" quotePrefix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3" fillId="0" borderId="16" xfId="0" applyFont="1" applyFill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16" xfId="0" quotePrefix="1" applyFont="1" applyFill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wrapText="1"/>
    </xf>
    <xf numFmtId="1" fontId="5" fillId="0" borderId="43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wrapText="1"/>
    </xf>
    <xf numFmtId="0" fontId="5" fillId="0" borderId="53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8" xfId="0" quotePrefix="1" applyNumberFormat="1" applyFont="1" applyBorder="1" applyAlignment="1">
      <alignment horizontal="center"/>
    </xf>
    <xf numFmtId="49" fontId="5" fillId="0" borderId="54" xfId="0" applyNumberFormat="1" applyFont="1" applyBorder="1" applyAlignment="1">
      <alignment wrapText="1"/>
    </xf>
    <xf numFmtId="0" fontId="3" fillId="0" borderId="2" xfId="0" quotePrefix="1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38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7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vertical="top" wrapText="1"/>
    </xf>
    <xf numFmtId="1" fontId="3" fillId="0" borderId="38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6" xfId="0" quotePrefix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38" xfId="0" applyFont="1" applyFill="1" applyBorder="1" applyAlignment="1">
      <alignment horizontal="center" wrapText="1"/>
    </xf>
    <xf numFmtId="0" fontId="3" fillId="2" borderId="38" xfId="0" applyNumberFormat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/>
    <xf numFmtId="0" fontId="3" fillId="0" borderId="3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180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/>
    <xf numFmtId="0" fontId="3" fillId="0" borderId="1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/>
    <xf numFmtId="0" fontId="3" fillId="0" borderId="2" xfId="0" quotePrefix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4" xfId="0" applyFont="1" applyBorder="1" applyAlignment="1"/>
    <xf numFmtId="0" fontId="3" fillId="3" borderId="38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3" borderId="38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/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16" xfId="0" applyNumberFormat="1" applyFont="1" applyBorder="1" applyAlignment="1"/>
    <xf numFmtId="0" fontId="3" fillId="0" borderId="4" xfId="0" applyNumberFormat="1" applyFont="1" applyBorder="1" applyAlignment="1"/>
    <xf numFmtId="49" fontId="5" fillId="0" borderId="6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wrapText="1"/>
    </xf>
    <xf numFmtId="1" fontId="5" fillId="0" borderId="81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2" xfId="0" quotePrefix="1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49" fontId="5" fillId="0" borderId="70" xfId="0" applyNumberFormat="1" applyFont="1" applyBorder="1" applyAlignment="1" applyProtection="1">
      <alignment horizontal="center"/>
    </xf>
    <xf numFmtId="0" fontId="3" fillId="0" borderId="56" xfId="0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49" fontId="5" fillId="0" borderId="83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0" fontId="5" fillId="0" borderId="86" xfId="0" quotePrefix="1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5" fillId="0" borderId="7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5" fillId="0" borderId="72" xfId="0" quotePrefix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/>
    </xf>
    <xf numFmtId="0" fontId="3" fillId="0" borderId="77" xfId="0" quotePrefix="1" applyFont="1" applyFill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49" fontId="3" fillId="0" borderId="37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56" xfId="0" applyNumberFormat="1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1" fontId="5" fillId="0" borderId="5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4" borderId="32" xfId="0" applyNumberFormat="1" applyFont="1" applyFill="1" applyBorder="1" applyAlignment="1">
      <alignment horizontal="center" wrapText="1"/>
    </xf>
    <xf numFmtId="49" fontId="3" fillId="0" borderId="51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2" borderId="3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7" xfId="0" applyNumberFormat="1" applyFont="1" applyFill="1" applyBorder="1" applyAlignment="1">
      <alignment horizontal="center" wrapText="1"/>
    </xf>
    <xf numFmtId="49" fontId="3" fillId="4" borderId="3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7" fillId="0" borderId="8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49" fontId="7" fillId="0" borderId="86" xfId="0" applyNumberFormat="1" applyFont="1" applyBorder="1" applyAlignment="1">
      <alignment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7" fillId="0" borderId="2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29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49" fontId="7" fillId="0" borderId="27" xfId="0" applyNumberFormat="1" applyFont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/>
    <xf numFmtId="49" fontId="7" fillId="0" borderId="27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3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5" fillId="0" borderId="41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9" xfId="0" quotePrefix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/>
    </xf>
    <xf numFmtId="0" fontId="5" fillId="0" borderId="28" xfId="0" quotePrefix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9" xfId="0" quotePrefix="1" applyFont="1" applyFill="1" applyBorder="1" applyAlignment="1">
      <alignment horizontal="center"/>
    </xf>
    <xf numFmtId="49" fontId="5" fillId="0" borderId="49" xfId="0" quotePrefix="1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5" fillId="0" borderId="76" xfId="0" quotePrefix="1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8" xfId="0" quotePrefix="1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6" xfId="0" quotePrefix="1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5" fillId="0" borderId="57" xfId="0" quotePrefix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wrapText="1"/>
    </xf>
    <xf numFmtId="0" fontId="3" fillId="0" borderId="8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38" xfId="0" quotePrefix="1" applyNumberFormat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30" xfId="0" quotePrefix="1" applyNumberFormat="1" applyFont="1" applyFill="1" applyBorder="1" applyAlignment="1">
      <alignment horizontal="center"/>
    </xf>
    <xf numFmtId="0" fontId="3" fillId="0" borderId="3" xfId="0" quotePrefix="1" applyNumberFormat="1" applyFont="1" applyFill="1" applyBorder="1" applyAlignment="1">
      <alignment horizontal="center" wrapText="1"/>
    </xf>
    <xf numFmtId="0" fontId="3" fillId="0" borderId="4" xfId="0" quotePrefix="1" applyNumberFormat="1" applyFont="1" applyFill="1" applyBorder="1" applyAlignment="1">
      <alignment horizont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87" xfId="0" applyNumberFormat="1" applyFont="1" applyBorder="1" applyAlignment="1">
      <alignment horizontal="center"/>
    </xf>
    <xf numFmtId="49" fontId="3" fillId="0" borderId="16" xfId="0" quotePrefix="1" applyNumberFormat="1" applyFont="1" applyBorder="1" applyAlignment="1">
      <alignment horizontal="center"/>
    </xf>
    <xf numFmtId="0" fontId="18" fillId="0" borderId="3" xfId="0" quotePrefix="1" applyFont="1" applyFill="1" applyBorder="1" applyAlignment="1">
      <alignment horizontal="center" wrapText="1"/>
    </xf>
    <xf numFmtId="49" fontId="3" fillId="2" borderId="16" xfId="0" quotePrefix="1" applyNumberFormat="1" applyFont="1" applyFill="1" applyBorder="1" applyAlignment="1">
      <alignment horizontal="center"/>
    </xf>
    <xf numFmtId="0" fontId="3" fillId="0" borderId="76" xfId="0" applyFont="1" applyBorder="1" applyAlignment="1"/>
    <xf numFmtId="0" fontId="3" fillId="0" borderId="38" xfId="0" applyFont="1" applyBorder="1" applyAlignment="1">
      <alignment horizontal="center"/>
    </xf>
    <xf numFmtId="49" fontId="3" fillId="0" borderId="16" xfId="0" quotePrefix="1" applyNumberFormat="1" applyFont="1" applyFill="1" applyBorder="1" applyAlignment="1">
      <alignment horizontal="center" wrapText="1"/>
    </xf>
    <xf numFmtId="49" fontId="3" fillId="3" borderId="16" xfId="0" quotePrefix="1" applyNumberFormat="1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2" borderId="41" xfId="0" quotePrefix="1" applyFont="1" applyFill="1" applyBorder="1" applyAlignment="1">
      <alignment horizontal="center" vertical="center"/>
    </xf>
    <xf numFmtId="0" fontId="3" fillId="2" borderId="45" xfId="0" quotePrefix="1" applyFont="1" applyFill="1" applyBorder="1" applyAlignment="1">
      <alignment horizontal="center" vertical="center"/>
    </xf>
    <xf numFmtId="0" fontId="3" fillId="2" borderId="46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2" xfId="0" quotePrefix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5" fillId="0" borderId="99" xfId="0" quotePrefix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49" fontId="3" fillId="0" borderId="2" xfId="0" quotePrefix="1" applyNumberFormat="1" applyFont="1" applyFill="1" applyBorder="1" applyAlignment="1">
      <alignment horizontal="center" wrapText="1"/>
    </xf>
    <xf numFmtId="0" fontId="3" fillId="0" borderId="2" xfId="0" quotePrefix="1" applyNumberFormat="1" applyFont="1" applyFill="1" applyBorder="1" applyAlignment="1">
      <alignment horizontal="center" wrapText="1"/>
    </xf>
    <xf numFmtId="49" fontId="3" fillId="3" borderId="2" xfId="0" quotePrefix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/>
    <xf numFmtId="0" fontId="5" fillId="0" borderId="11" xfId="0" quotePrefix="1" applyFont="1" applyBorder="1" applyAlignment="1">
      <alignment horizontal="center"/>
    </xf>
    <xf numFmtId="0" fontId="3" fillId="0" borderId="2" xfId="0" quotePrefix="1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34" xfId="0" quotePrefix="1" applyFont="1" applyFill="1" applyBorder="1" applyAlignment="1">
      <alignment horizontal="center" vertical="center"/>
    </xf>
    <xf numFmtId="0" fontId="5" fillId="0" borderId="100" xfId="0" quotePrefix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2" borderId="2" xfId="0" quotePrefix="1" applyNumberFormat="1" applyFont="1" applyFill="1" applyBorder="1" applyAlignment="1">
      <alignment horizontal="center"/>
    </xf>
    <xf numFmtId="0" fontId="3" fillId="0" borderId="89" xfId="0" applyFont="1" applyBorder="1" applyAlignment="1"/>
    <xf numFmtId="0" fontId="3" fillId="0" borderId="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9" fontId="3" fillId="3" borderId="37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32" xfId="0" applyNumberFormat="1" applyFont="1" applyFill="1" applyBorder="1" applyAlignment="1">
      <alignment vertical="top" wrapText="1"/>
    </xf>
    <xf numFmtId="49" fontId="5" fillId="3" borderId="12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vertical="top" wrapText="1"/>
    </xf>
    <xf numFmtId="0" fontId="3" fillId="0" borderId="3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vertical="top" wrapText="1"/>
    </xf>
    <xf numFmtId="0" fontId="3" fillId="3" borderId="46" xfId="0" applyFon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0" borderId="59" xfId="0" applyFont="1" applyBorder="1"/>
    <xf numFmtId="0" fontId="5" fillId="0" borderId="0" xfId="0" applyFont="1" applyBorder="1"/>
    <xf numFmtId="0" fontId="3" fillId="0" borderId="3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2" borderId="3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8" xfId="0" quotePrefix="1" applyFont="1" applyFill="1" applyBorder="1" applyAlignment="1">
      <alignment horizontal="center"/>
    </xf>
    <xf numFmtId="0" fontId="3" fillId="2" borderId="9" xfId="0" quotePrefix="1" applyFont="1" applyFill="1" applyBorder="1" applyAlignment="1">
      <alignment horizontal="center"/>
    </xf>
    <xf numFmtId="0" fontId="3" fillId="2" borderId="10" xfId="0" quotePrefix="1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2" borderId="41" xfId="0" quotePrefix="1" applyFont="1" applyFill="1" applyBorder="1" applyAlignment="1">
      <alignment horizontal="center" vertical="center"/>
    </xf>
    <xf numFmtId="0" fontId="3" fillId="2" borderId="45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quotePrefix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75" xfId="0" applyNumberFormat="1" applyFont="1" applyFill="1" applyBorder="1" applyAlignment="1">
      <alignment horizontal="center" wrapText="1"/>
    </xf>
    <xf numFmtId="0" fontId="5" fillId="0" borderId="64" xfId="0" applyNumberFormat="1" applyFont="1" applyBorder="1" applyAlignment="1">
      <alignment horizontal="center" vertical="top" wrapText="1"/>
    </xf>
    <xf numFmtId="0" fontId="0" fillId="0" borderId="65" xfId="0" applyNumberFormat="1" applyBorder="1" applyAlignment="1">
      <alignment horizontal="center" vertical="top" wrapText="1"/>
    </xf>
    <xf numFmtId="0" fontId="0" fillId="0" borderId="66" xfId="0" applyNumberFormat="1" applyBorder="1" applyAlignment="1">
      <alignment horizontal="center" vertical="top" wrapText="1"/>
    </xf>
    <xf numFmtId="49" fontId="5" fillId="0" borderId="63" xfId="0" applyNumberFormat="1" applyFont="1" applyBorder="1" applyAlignment="1">
      <alignment horizontal="center" wrapText="1"/>
    </xf>
    <xf numFmtId="49" fontId="5" fillId="0" borderId="61" xfId="0" applyNumberFormat="1" applyFont="1" applyBorder="1" applyAlignment="1">
      <alignment horizontal="center" wrapText="1"/>
    </xf>
    <xf numFmtId="49" fontId="5" fillId="0" borderId="75" xfId="0" applyNumberFormat="1" applyFont="1" applyBorder="1" applyAlignment="1">
      <alignment horizontal="center" wrapText="1"/>
    </xf>
    <xf numFmtId="49" fontId="5" fillId="0" borderId="60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0" fontId="3" fillId="0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9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1" xfId="0" quotePrefix="1" applyFont="1" applyFill="1" applyBorder="1" applyAlignment="1">
      <alignment horizontal="center" vertical="center"/>
    </xf>
    <xf numFmtId="0" fontId="3" fillId="4" borderId="46" xfId="0" quotePrefix="1" applyFont="1" applyFill="1" applyBorder="1" applyAlignment="1">
      <alignment horizontal="center" vertical="center"/>
    </xf>
    <xf numFmtId="0" fontId="3" fillId="4" borderId="45" xfId="0" quotePrefix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3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180" wrapText="1"/>
    </xf>
    <xf numFmtId="0" fontId="3" fillId="2" borderId="56" xfId="0" applyNumberFormat="1" applyFont="1" applyFill="1" applyBorder="1" applyAlignment="1">
      <alignment horizontal="center" vertical="center"/>
    </xf>
    <xf numFmtId="0" fontId="3" fillId="2" borderId="59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49" fontId="3" fillId="4" borderId="41" xfId="0" applyNumberFormat="1" applyFont="1" applyFill="1" applyBorder="1" applyAlignment="1">
      <alignment horizontal="center" vertical="center"/>
    </xf>
    <xf numFmtId="49" fontId="3" fillId="4" borderId="46" xfId="0" applyNumberFormat="1" applyFont="1" applyFill="1" applyBorder="1" applyAlignment="1">
      <alignment horizontal="center" vertical="center"/>
    </xf>
    <xf numFmtId="49" fontId="3" fillId="4" borderId="45" xfId="0" applyNumberFormat="1" applyFont="1" applyFill="1" applyBorder="1" applyAlignment="1">
      <alignment horizontal="center" vertical="center"/>
    </xf>
    <xf numFmtId="0" fontId="3" fillId="4" borderId="7" xfId="0" quotePrefix="1" applyFont="1" applyFill="1" applyBorder="1" applyAlignment="1">
      <alignment horizontal="center" vertical="center"/>
    </xf>
    <xf numFmtId="0" fontId="3" fillId="4" borderId="95" xfId="0" quotePrefix="1" applyFont="1" applyFill="1" applyBorder="1" applyAlignment="1">
      <alignment horizontal="center" vertical="center"/>
    </xf>
    <xf numFmtId="0" fontId="3" fillId="4" borderId="35" xfId="0" quotePrefix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4" borderId="41" xfId="0" quotePrefix="1" applyFont="1" applyFill="1" applyBorder="1" applyAlignment="1">
      <alignment horizontal="center" vertical="center" wrapText="1"/>
    </xf>
    <xf numFmtId="0" fontId="3" fillId="4" borderId="46" xfId="0" quotePrefix="1" applyFont="1" applyFill="1" applyBorder="1" applyAlignment="1">
      <alignment horizontal="center" vertical="center" wrapText="1"/>
    </xf>
    <xf numFmtId="0" fontId="3" fillId="4" borderId="45" xfId="0" quotePrefix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44"/>
  <sheetViews>
    <sheetView tabSelected="1" view="pageLayout" topLeftCell="A141" zoomScale="130" zoomScaleNormal="100" zoomScalePageLayoutView="130" workbookViewId="0">
      <selection activeCell="Q153" sqref="Q153"/>
    </sheetView>
  </sheetViews>
  <sheetFormatPr baseColWidth="10" defaultColWidth="11" defaultRowHeight="13.2" x14ac:dyDescent="0.25"/>
  <cols>
    <col min="1" max="1" width="16.109375" style="5" customWidth="1"/>
    <col min="2" max="2" width="5.5546875" style="105" customWidth="1"/>
    <col min="3" max="3" width="6" style="7" bestFit="1" customWidth="1"/>
    <col min="4" max="5" width="5.33203125" customWidth="1"/>
    <col min="6" max="6" width="4.5546875" customWidth="1"/>
    <col min="7" max="8" width="5.33203125" customWidth="1"/>
    <col min="9" max="9" width="4.5546875" customWidth="1"/>
    <col min="10" max="11" width="6.109375" customWidth="1"/>
    <col min="12" max="12" width="6.44140625" customWidth="1"/>
    <col min="13" max="13" width="4.88671875" customWidth="1"/>
    <col min="14" max="14" width="6.109375" style="345" customWidth="1"/>
    <col min="15" max="15" width="6.44140625" style="345" customWidth="1"/>
    <col min="16" max="16" width="6.5546875" style="345" customWidth="1"/>
    <col min="17" max="17" width="4.88671875" customWidth="1"/>
    <col min="18" max="18" width="4" customWidth="1"/>
    <col min="19" max="19" width="3.44140625" customWidth="1"/>
    <col min="20" max="20" width="3.5546875" customWidth="1"/>
    <col min="21" max="21" width="4" customWidth="1"/>
    <col min="23" max="23" width="4.5546875" customWidth="1"/>
  </cols>
  <sheetData>
    <row r="1" spans="1:21" ht="17.25" customHeight="1" x14ac:dyDescent="0.25">
      <c r="A1" s="508" t="s">
        <v>296</v>
      </c>
      <c r="B1" s="508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21" x14ac:dyDescent="0.25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21" ht="27" customHeight="1" x14ac:dyDescent="0.25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</row>
    <row r="4" spans="1:21" ht="11.25" customHeight="1" thickBot="1" x14ac:dyDescent="0.3">
      <c r="A4" s="6" t="s">
        <v>3</v>
      </c>
      <c r="B4" s="274"/>
      <c r="C4" s="6"/>
      <c r="D4" s="6"/>
      <c r="E4" s="6"/>
      <c r="F4" s="6"/>
      <c r="G4" s="6"/>
      <c r="H4" s="6"/>
      <c r="I4" s="6"/>
      <c r="J4" s="6"/>
      <c r="K4" s="413"/>
      <c r="L4" s="6"/>
      <c r="M4" s="6"/>
      <c r="N4" s="310"/>
      <c r="O4" s="310"/>
      <c r="P4" s="310"/>
      <c r="Q4" s="6"/>
    </row>
    <row r="5" spans="1:21" s="9" customFormat="1" ht="24.75" customHeight="1" x14ac:dyDescent="0.25">
      <c r="A5" s="15" t="s">
        <v>0</v>
      </c>
      <c r="B5" s="290" t="s">
        <v>18</v>
      </c>
      <c r="C5" s="146" t="s">
        <v>1</v>
      </c>
      <c r="D5" s="513" t="s">
        <v>210</v>
      </c>
      <c r="E5" s="514"/>
      <c r="F5" s="515"/>
      <c r="G5" s="516" t="s">
        <v>302</v>
      </c>
      <c r="H5" s="517"/>
      <c r="I5" s="518"/>
      <c r="J5" s="519" t="s">
        <v>15</v>
      </c>
      <c r="K5" s="516"/>
      <c r="L5" s="517"/>
      <c r="M5" s="520"/>
      <c r="N5" s="510" t="s">
        <v>10</v>
      </c>
      <c r="O5" s="511"/>
      <c r="P5" s="512"/>
      <c r="Q5" s="15"/>
    </row>
    <row r="6" spans="1:21" ht="17.25" customHeight="1" x14ac:dyDescent="0.25">
      <c r="A6" s="14"/>
      <c r="B6" s="282"/>
      <c r="C6" s="147"/>
      <c r="D6" s="150" t="s">
        <v>6</v>
      </c>
      <c r="E6" s="53" t="s">
        <v>7</v>
      </c>
      <c r="F6" s="33" t="s">
        <v>8</v>
      </c>
      <c r="G6" s="52" t="s">
        <v>6</v>
      </c>
      <c r="H6" s="54" t="s">
        <v>7</v>
      </c>
      <c r="I6" s="190" t="s">
        <v>8</v>
      </c>
      <c r="J6" s="137" t="s">
        <v>274</v>
      </c>
      <c r="K6" s="433" t="s">
        <v>309</v>
      </c>
      <c r="L6" s="124" t="s">
        <v>246</v>
      </c>
      <c r="M6" s="55" t="s">
        <v>7</v>
      </c>
      <c r="N6" s="311" t="s">
        <v>274</v>
      </c>
      <c r="O6" s="312" t="s">
        <v>9</v>
      </c>
      <c r="P6" s="313" t="s">
        <v>7</v>
      </c>
      <c r="Q6" s="34" t="s">
        <v>8</v>
      </c>
      <c r="R6" s="1"/>
      <c r="S6" s="1"/>
      <c r="T6" s="1"/>
      <c r="U6" s="1"/>
    </row>
    <row r="7" spans="1:21" ht="23.25" customHeight="1" x14ac:dyDescent="0.25">
      <c r="A7" s="64" t="s">
        <v>263</v>
      </c>
      <c r="B7" s="275" t="s">
        <v>19</v>
      </c>
      <c r="C7" s="156">
        <v>594</v>
      </c>
      <c r="D7" s="184">
        <v>6</v>
      </c>
      <c r="E7" s="16">
        <v>15</v>
      </c>
      <c r="F7" s="13">
        <v>21</v>
      </c>
      <c r="G7" s="11">
        <v>17</v>
      </c>
      <c r="H7" s="12">
        <v>18</v>
      </c>
      <c r="I7" s="178">
        <v>35</v>
      </c>
      <c r="J7" s="109">
        <v>1</v>
      </c>
      <c r="K7" s="414"/>
      <c r="L7" s="56">
        <v>7</v>
      </c>
      <c r="M7" s="13">
        <v>16</v>
      </c>
      <c r="N7" s="314">
        <v>1</v>
      </c>
      <c r="O7" s="315">
        <v>7</v>
      </c>
      <c r="P7" s="316">
        <v>16</v>
      </c>
      <c r="Q7" s="20">
        <f>N7+O7+P7</f>
        <v>24</v>
      </c>
    </row>
    <row r="8" spans="1:21" ht="23.25" customHeight="1" x14ac:dyDescent="0.25">
      <c r="A8" s="67" t="s">
        <v>264</v>
      </c>
      <c r="B8" s="275" t="s">
        <v>20</v>
      </c>
      <c r="C8" s="102">
        <v>160</v>
      </c>
      <c r="D8" s="184">
        <v>2</v>
      </c>
      <c r="E8" s="12">
        <v>4</v>
      </c>
      <c r="F8" s="13">
        <v>6</v>
      </c>
      <c r="G8" s="11">
        <v>16</v>
      </c>
      <c r="H8" s="12">
        <v>14</v>
      </c>
      <c r="I8" s="178">
        <v>30</v>
      </c>
      <c r="J8" s="109">
        <v>1</v>
      </c>
      <c r="K8" s="414">
        <v>1</v>
      </c>
      <c r="L8" s="12">
        <v>4</v>
      </c>
      <c r="M8" s="13">
        <v>5</v>
      </c>
      <c r="N8" s="317" t="s">
        <v>312</v>
      </c>
      <c r="O8" s="315">
        <v>3</v>
      </c>
      <c r="P8" s="316">
        <v>5</v>
      </c>
      <c r="Q8" s="20">
        <f t="shared" ref="Q8:Q20" si="0">N8+O8+P8</f>
        <v>9</v>
      </c>
      <c r="R8" s="571"/>
    </row>
    <row r="9" spans="1:21" ht="23.25" customHeight="1" x14ac:dyDescent="0.25">
      <c r="A9" s="67" t="s">
        <v>271</v>
      </c>
      <c r="B9" s="275" t="s">
        <v>21</v>
      </c>
      <c r="C9" s="102">
        <v>90</v>
      </c>
      <c r="D9" s="37">
        <v>2</v>
      </c>
      <c r="E9" s="16">
        <v>2</v>
      </c>
      <c r="F9" s="13">
        <v>4</v>
      </c>
      <c r="G9" s="471" t="s">
        <v>278</v>
      </c>
      <c r="H9" s="472"/>
      <c r="I9" s="473"/>
      <c r="J9" s="109">
        <v>1</v>
      </c>
      <c r="K9" s="414"/>
      <c r="L9" s="56">
        <v>2</v>
      </c>
      <c r="M9" s="13">
        <v>5</v>
      </c>
      <c r="N9" s="317" t="s">
        <v>312</v>
      </c>
      <c r="O9" s="315">
        <v>2</v>
      </c>
      <c r="P9" s="316">
        <v>5</v>
      </c>
      <c r="Q9" s="20">
        <f t="shared" si="0"/>
        <v>8</v>
      </c>
      <c r="R9" s="571"/>
    </row>
    <row r="10" spans="1:21" ht="23.25" customHeight="1" x14ac:dyDescent="0.25">
      <c r="A10" s="67" t="s">
        <v>293</v>
      </c>
      <c r="B10" s="275" t="s">
        <v>22</v>
      </c>
      <c r="C10" s="102">
        <v>310</v>
      </c>
      <c r="D10" s="37">
        <v>1</v>
      </c>
      <c r="E10" s="16">
        <v>7</v>
      </c>
      <c r="F10" s="263">
        <v>8</v>
      </c>
      <c r="G10" s="11">
        <v>8</v>
      </c>
      <c r="H10" s="12">
        <v>16</v>
      </c>
      <c r="I10" s="178">
        <v>24</v>
      </c>
      <c r="J10" s="402" t="s">
        <v>305</v>
      </c>
      <c r="K10" s="415"/>
      <c r="L10" s="12">
        <v>0</v>
      </c>
      <c r="M10" s="13">
        <v>13</v>
      </c>
      <c r="N10" s="108">
        <v>1</v>
      </c>
      <c r="O10" s="70">
        <v>1</v>
      </c>
      <c r="P10" s="69">
        <v>10</v>
      </c>
      <c r="Q10" s="20">
        <f t="shared" si="0"/>
        <v>12</v>
      </c>
      <c r="R10" s="571"/>
    </row>
    <row r="11" spans="1:21" ht="23.25" customHeight="1" x14ac:dyDescent="0.25">
      <c r="A11" s="67" t="s">
        <v>158</v>
      </c>
      <c r="B11" s="275" t="s">
        <v>23</v>
      </c>
      <c r="C11" s="102">
        <v>251</v>
      </c>
      <c r="D11" s="37">
        <v>3</v>
      </c>
      <c r="E11" s="16">
        <v>3</v>
      </c>
      <c r="F11" s="263">
        <v>6</v>
      </c>
      <c r="G11" s="177">
        <v>7</v>
      </c>
      <c r="H11" s="56">
        <v>7</v>
      </c>
      <c r="I11" s="178">
        <v>14</v>
      </c>
      <c r="J11" s="109">
        <v>1</v>
      </c>
      <c r="K11" s="414"/>
      <c r="L11" s="12">
        <v>3</v>
      </c>
      <c r="M11" s="13">
        <v>5</v>
      </c>
      <c r="N11" s="271">
        <v>1</v>
      </c>
      <c r="O11" s="272">
        <v>3</v>
      </c>
      <c r="P11" s="273">
        <v>5</v>
      </c>
      <c r="Q11" s="20">
        <f t="shared" si="0"/>
        <v>9</v>
      </c>
      <c r="R11" s="571"/>
    </row>
    <row r="12" spans="1:21" ht="23.25" customHeight="1" x14ac:dyDescent="0.25">
      <c r="A12" s="67" t="s">
        <v>159</v>
      </c>
      <c r="B12" s="275" t="s">
        <v>24</v>
      </c>
      <c r="C12" s="102">
        <v>272</v>
      </c>
      <c r="D12" s="97">
        <v>1</v>
      </c>
      <c r="E12" s="56">
        <v>1</v>
      </c>
      <c r="F12" s="13">
        <v>2</v>
      </c>
      <c r="G12" s="11">
        <v>7</v>
      </c>
      <c r="H12" s="12">
        <v>7</v>
      </c>
      <c r="I12" s="178">
        <v>14</v>
      </c>
      <c r="J12" s="122">
        <v>1</v>
      </c>
      <c r="K12" s="135"/>
      <c r="L12" s="56">
        <v>3</v>
      </c>
      <c r="M12" s="69">
        <v>3</v>
      </c>
      <c r="N12" s="271">
        <v>0</v>
      </c>
      <c r="O12" s="272">
        <v>1</v>
      </c>
      <c r="P12" s="273">
        <v>3</v>
      </c>
      <c r="Q12" s="20">
        <f t="shared" si="0"/>
        <v>4</v>
      </c>
      <c r="R12" s="181"/>
    </row>
    <row r="13" spans="1:21" ht="23.25" customHeight="1" x14ac:dyDescent="0.25">
      <c r="A13" s="67" t="s">
        <v>170</v>
      </c>
      <c r="B13" s="275" t="s">
        <v>25</v>
      </c>
      <c r="C13" s="102">
        <v>460</v>
      </c>
      <c r="D13" s="97">
        <v>2</v>
      </c>
      <c r="E13" s="88">
        <v>5</v>
      </c>
      <c r="F13" s="13">
        <v>7</v>
      </c>
      <c r="G13" s="474" t="s">
        <v>308</v>
      </c>
      <c r="H13" s="475"/>
      <c r="I13" s="476"/>
      <c r="J13" s="122">
        <v>1</v>
      </c>
      <c r="K13" s="135"/>
      <c r="L13" s="56">
        <v>3</v>
      </c>
      <c r="M13" s="69">
        <v>6</v>
      </c>
      <c r="N13" s="271">
        <v>0</v>
      </c>
      <c r="O13" s="272">
        <v>3</v>
      </c>
      <c r="P13" s="273">
        <v>6</v>
      </c>
      <c r="Q13" s="20">
        <f t="shared" si="0"/>
        <v>9</v>
      </c>
      <c r="R13" s="181"/>
    </row>
    <row r="14" spans="1:21" ht="23.25" customHeight="1" x14ac:dyDescent="0.25">
      <c r="A14" s="67" t="s">
        <v>143</v>
      </c>
      <c r="B14" s="275" t="s">
        <v>26</v>
      </c>
      <c r="C14" s="102">
        <v>261</v>
      </c>
      <c r="D14" s="108">
        <v>1</v>
      </c>
      <c r="E14" s="56">
        <v>0</v>
      </c>
      <c r="F14" s="13">
        <v>1</v>
      </c>
      <c r="G14" s="177">
        <v>8</v>
      </c>
      <c r="H14" s="56">
        <v>6</v>
      </c>
      <c r="I14" s="178">
        <v>14</v>
      </c>
      <c r="J14" s="122">
        <v>1</v>
      </c>
      <c r="K14" s="135">
        <v>1</v>
      </c>
      <c r="L14" s="56">
        <v>2</v>
      </c>
      <c r="M14" s="69">
        <v>4</v>
      </c>
      <c r="N14" s="271">
        <v>1</v>
      </c>
      <c r="O14" s="272">
        <v>1</v>
      </c>
      <c r="P14" s="273">
        <v>3</v>
      </c>
      <c r="Q14" s="20">
        <f t="shared" si="0"/>
        <v>5</v>
      </c>
    </row>
    <row r="15" spans="1:21" ht="23.25" customHeight="1" x14ac:dyDescent="0.25">
      <c r="A15" s="152" t="s">
        <v>144</v>
      </c>
      <c r="B15" s="275" t="s">
        <v>27</v>
      </c>
      <c r="C15" s="102">
        <v>111</v>
      </c>
      <c r="D15" s="108">
        <v>1</v>
      </c>
      <c r="E15" s="56">
        <v>0</v>
      </c>
      <c r="F15" s="13">
        <v>1</v>
      </c>
      <c r="G15" s="177">
        <v>8</v>
      </c>
      <c r="H15" s="56">
        <v>6</v>
      </c>
      <c r="I15" s="178">
        <v>14</v>
      </c>
      <c r="J15" s="122">
        <v>1</v>
      </c>
      <c r="K15" s="135">
        <v>1</v>
      </c>
      <c r="L15" s="56">
        <v>2</v>
      </c>
      <c r="M15" s="69">
        <v>3</v>
      </c>
      <c r="N15" s="92">
        <v>1</v>
      </c>
      <c r="O15" s="56">
        <v>1</v>
      </c>
      <c r="P15" s="376">
        <v>3</v>
      </c>
      <c r="Q15" s="20">
        <f t="shared" si="0"/>
        <v>5</v>
      </c>
    </row>
    <row r="16" spans="1:21" ht="23.25" customHeight="1" x14ac:dyDescent="0.25">
      <c r="A16" s="67" t="s">
        <v>120</v>
      </c>
      <c r="B16" s="275" t="s">
        <v>28</v>
      </c>
      <c r="C16" s="102">
        <v>317</v>
      </c>
      <c r="D16" s="108">
        <v>0</v>
      </c>
      <c r="E16" s="56">
        <v>4</v>
      </c>
      <c r="F16" s="69">
        <v>4</v>
      </c>
      <c r="G16" s="177">
        <v>11</v>
      </c>
      <c r="H16" s="56">
        <v>20</v>
      </c>
      <c r="I16" s="178">
        <v>31</v>
      </c>
      <c r="J16" s="122">
        <v>1</v>
      </c>
      <c r="K16" s="135" t="s">
        <v>307</v>
      </c>
      <c r="L16" s="56">
        <v>2</v>
      </c>
      <c r="M16" s="69">
        <v>7</v>
      </c>
      <c r="N16" s="97">
        <v>1</v>
      </c>
      <c r="O16" s="88">
        <v>1</v>
      </c>
      <c r="P16" s="374">
        <v>6</v>
      </c>
      <c r="Q16" s="20">
        <f t="shared" si="0"/>
        <v>8</v>
      </c>
    </row>
    <row r="17" spans="1:22" ht="23.25" customHeight="1" x14ac:dyDescent="0.25">
      <c r="A17" s="67" t="s">
        <v>121</v>
      </c>
      <c r="B17" s="275" t="s">
        <v>29</v>
      </c>
      <c r="C17" s="102">
        <v>255</v>
      </c>
      <c r="D17" s="108">
        <v>1</v>
      </c>
      <c r="E17" s="56">
        <v>4</v>
      </c>
      <c r="F17" s="13">
        <v>5</v>
      </c>
      <c r="G17" s="11">
        <v>3</v>
      </c>
      <c r="H17" s="12">
        <v>6</v>
      </c>
      <c r="I17" s="178">
        <v>9</v>
      </c>
      <c r="J17" s="37">
        <v>0</v>
      </c>
      <c r="K17" s="11"/>
      <c r="L17" s="68">
        <v>1</v>
      </c>
      <c r="M17" s="110">
        <v>4</v>
      </c>
      <c r="N17" s="97">
        <v>0</v>
      </c>
      <c r="O17" s="56">
        <v>1</v>
      </c>
      <c r="P17" s="376">
        <v>4</v>
      </c>
      <c r="Q17" s="20">
        <f t="shared" si="0"/>
        <v>5</v>
      </c>
    </row>
    <row r="18" spans="1:22" ht="23.25" customHeight="1" x14ac:dyDescent="0.25">
      <c r="A18" s="67" t="s">
        <v>265</v>
      </c>
      <c r="B18" s="275" t="s">
        <v>30</v>
      </c>
      <c r="C18" s="102">
        <v>490</v>
      </c>
      <c r="D18" s="108">
        <v>4</v>
      </c>
      <c r="E18" s="56">
        <v>12</v>
      </c>
      <c r="F18" s="13">
        <v>16</v>
      </c>
      <c r="G18" s="11">
        <v>24</v>
      </c>
      <c r="H18" s="12">
        <v>26</v>
      </c>
      <c r="I18" s="178">
        <v>50</v>
      </c>
      <c r="J18" s="37">
        <v>1</v>
      </c>
      <c r="K18" s="11"/>
      <c r="L18" s="68">
        <v>5</v>
      </c>
      <c r="M18" s="110">
        <v>13</v>
      </c>
      <c r="N18" s="108">
        <v>0</v>
      </c>
      <c r="O18" s="70">
        <v>5</v>
      </c>
      <c r="P18" s="69">
        <v>13</v>
      </c>
      <c r="Q18" s="20">
        <f t="shared" si="0"/>
        <v>18</v>
      </c>
      <c r="V18" s="76"/>
    </row>
    <row r="19" spans="1:22" ht="23.25" customHeight="1" x14ac:dyDescent="0.25">
      <c r="A19" s="67" t="s">
        <v>214</v>
      </c>
      <c r="B19" s="275" t="s">
        <v>31</v>
      </c>
      <c r="C19" s="148">
        <v>275</v>
      </c>
      <c r="D19" s="37">
        <v>1</v>
      </c>
      <c r="E19" s="12">
        <v>0</v>
      </c>
      <c r="F19" s="13">
        <v>1</v>
      </c>
      <c r="G19" s="11">
        <v>2</v>
      </c>
      <c r="H19" s="12">
        <v>4</v>
      </c>
      <c r="I19" s="178">
        <v>6</v>
      </c>
      <c r="J19" s="37">
        <v>0</v>
      </c>
      <c r="K19" s="11"/>
      <c r="L19" s="12">
        <v>1</v>
      </c>
      <c r="M19" s="13">
        <v>2</v>
      </c>
      <c r="N19" s="108">
        <v>0</v>
      </c>
      <c r="O19" s="70">
        <v>1</v>
      </c>
      <c r="P19" s="69">
        <v>2</v>
      </c>
      <c r="Q19" s="20">
        <f t="shared" si="0"/>
        <v>3</v>
      </c>
    </row>
    <row r="20" spans="1:22" ht="23.25" customHeight="1" x14ac:dyDescent="0.25">
      <c r="A20" s="64" t="s">
        <v>213</v>
      </c>
      <c r="B20" s="275" t="s">
        <v>32</v>
      </c>
      <c r="C20" s="102">
        <v>371</v>
      </c>
      <c r="D20" s="37">
        <v>3</v>
      </c>
      <c r="E20" s="12">
        <v>0</v>
      </c>
      <c r="F20" s="69">
        <v>3</v>
      </c>
      <c r="G20" s="11">
        <v>30</v>
      </c>
      <c r="H20" s="12">
        <v>27</v>
      </c>
      <c r="I20" s="178">
        <v>57</v>
      </c>
      <c r="J20" s="37">
        <v>0</v>
      </c>
      <c r="K20" s="11"/>
      <c r="L20" s="12">
        <v>3</v>
      </c>
      <c r="M20" s="13">
        <v>6</v>
      </c>
      <c r="N20" s="202">
        <v>0</v>
      </c>
      <c r="O20" s="56">
        <v>2</v>
      </c>
      <c r="P20" s="157">
        <v>4</v>
      </c>
      <c r="Q20" s="20">
        <f t="shared" si="0"/>
        <v>6</v>
      </c>
    </row>
    <row r="21" spans="1:22" ht="23.25" customHeight="1" x14ac:dyDescent="0.25">
      <c r="A21" s="65" t="s">
        <v>140</v>
      </c>
      <c r="B21" s="291" t="s">
        <v>33</v>
      </c>
      <c r="C21" s="170">
        <v>335</v>
      </c>
      <c r="D21" s="108">
        <v>0</v>
      </c>
      <c r="E21" s="56">
        <v>0</v>
      </c>
      <c r="F21" s="69">
        <v>0</v>
      </c>
      <c r="G21" s="11">
        <v>2</v>
      </c>
      <c r="H21" s="12">
        <v>4</v>
      </c>
      <c r="I21" s="178">
        <v>6</v>
      </c>
      <c r="J21" s="37">
        <v>0</v>
      </c>
      <c r="K21" s="11"/>
      <c r="L21" s="12">
        <v>1</v>
      </c>
      <c r="M21" s="13">
        <v>2</v>
      </c>
      <c r="N21" s="177">
        <v>0</v>
      </c>
      <c r="O21" s="56">
        <v>1</v>
      </c>
      <c r="P21" s="157" t="s">
        <v>306</v>
      </c>
      <c r="Q21" s="20">
        <v>1</v>
      </c>
    </row>
    <row r="22" spans="1:22" ht="23.25" customHeight="1" x14ac:dyDescent="0.25">
      <c r="A22" s="447" t="s">
        <v>196</v>
      </c>
      <c r="B22" s="291" t="s">
        <v>197</v>
      </c>
      <c r="C22" s="156">
        <v>87</v>
      </c>
      <c r="D22" s="37">
        <v>1</v>
      </c>
      <c r="E22" s="12">
        <v>0</v>
      </c>
      <c r="F22" s="13">
        <v>1</v>
      </c>
      <c r="G22" s="11">
        <v>4</v>
      </c>
      <c r="H22" s="12">
        <v>6</v>
      </c>
      <c r="I22" s="178">
        <v>10</v>
      </c>
      <c r="J22" s="37">
        <v>0</v>
      </c>
      <c r="K22" s="11"/>
      <c r="L22" s="12">
        <v>1</v>
      </c>
      <c r="M22" s="13">
        <v>2</v>
      </c>
      <c r="N22" s="177">
        <v>0</v>
      </c>
      <c r="O22" s="56">
        <v>1</v>
      </c>
      <c r="P22" s="69" t="s">
        <v>307</v>
      </c>
      <c r="Q22" s="20">
        <v>1</v>
      </c>
    </row>
    <row r="23" spans="1:22" ht="23.25" customHeight="1" x14ac:dyDescent="0.25">
      <c r="A23" s="445" t="s">
        <v>139</v>
      </c>
      <c r="B23" s="291" t="s">
        <v>34</v>
      </c>
      <c r="C23" s="156">
        <v>300</v>
      </c>
      <c r="D23" s="37">
        <v>0</v>
      </c>
      <c r="E23" s="12">
        <v>1</v>
      </c>
      <c r="F23" s="13">
        <v>1</v>
      </c>
      <c r="G23" s="471" t="s">
        <v>278</v>
      </c>
      <c r="H23" s="472"/>
      <c r="I23" s="473"/>
      <c r="J23" s="37">
        <v>0</v>
      </c>
      <c r="K23" s="11"/>
      <c r="L23" s="12">
        <v>1</v>
      </c>
      <c r="M23" s="13" t="s">
        <v>307</v>
      </c>
      <c r="N23" s="97">
        <v>0</v>
      </c>
      <c r="O23" s="88">
        <v>1</v>
      </c>
      <c r="P23" s="138" t="s">
        <v>307</v>
      </c>
      <c r="Q23" s="20">
        <v>1</v>
      </c>
    </row>
    <row r="24" spans="1:22" ht="23.25" customHeight="1" x14ac:dyDescent="0.25">
      <c r="A24" s="67" t="s">
        <v>162</v>
      </c>
      <c r="B24" s="275" t="s">
        <v>35</v>
      </c>
      <c r="C24" s="102">
        <v>311</v>
      </c>
      <c r="D24" s="37">
        <v>0</v>
      </c>
      <c r="E24" s="12">
        <v>0</v>
      </c>
      <c r="F24" s="13">
        <v>0</v>
      </c>
      <c r="G24" s="471" t="s">
        <v>278</v>
      </c>
      <c r="H24" s="472"/>
      <c r="I24" s="473"/>
      <c r="J24" s="37"/>
      <c r="K24" s="11"/>
      <c r="L24" s="12">
        <v>1</v>
      </c>
      <c r="M24" s="13" t="s">
        <v>307</v>
      </c>
      <c r="N24" s="91">
        <v>0</v>
      </c>
      <c r="O24" s="70">
        <v>1</v>
      </c>
      <c r="P24" s="157" t="s">
        <v>307</v>
      </c>
      <c r="Q24" s="20">
        <v>1</v>
      </c>
    </row>
    <row r="25" spans="1:22" s="7" customFormat="1" ht="23.25" customHeight="1" x14ac:dyDescent="0.25">
      <c r="A25" s="364" t="s">
        <v>250</v>
      </c>
      <c r="B25" s="276" t="s">
        <v>36</v>
      </c>
      <c r="C25" s="139">
        <v>269</v>
      </c>
      <c r="D25" s="151">
        <v>0</v>
      </c>
      <c r="E25" s="166">
        <v>0</v>
      </c>
      <c r="F25" s="185">
        <v>0</v>
      </c>
      <c r="G25" s="141">
        <v>10</v>
      </c>
      <c r="H25" s="93">
        <v>12</v>
      </c>
      <c r="I25" s="140">
        <v>22</v>
      </c>
      <c r="J25" s="96">
        <v>0</v>
      </c>
      <c r="K25" s="141"/>
      <c r="L25" s="166">
        <v>4</v>
      </c>
      <c r="M25" s="95">
        <v>2</v>
      </c>
      <c r="N25" s="533">
        <v>0</v>
      </c>
      <c r="O25" s="536">
        <v>1</v>
      </c>
      <c r="P25" s="527">
        <v>2</v>
      </c>
      <c r="Q25" s="530">
        <v>3</v>
      </c>
    </row>
    <row r="26" spans="1:22" ht="23.25" customHeight="1" x14ac:dyDescent="0.25">
      <c r="A26" s="254" t="s">
        <v>209</v>
      </c>
      <c r="B26" s="276" t="s">
        <v>205</v>
      </c>
      <c r="C26" s="139">
        <v>118</v>
      </c>
      <c r="D26" s="151">
        <v>0</v>
      </c>
      <c r="E26" s="166">
        <v>0</v>
      </c>
      <c r="F26" s="185">
        <v>0</v>
      </c>
      <c r="G26" s="141"/>
      <c r="H26" s="93"/>
      <c r="I26" s="140"/>
      <c r="J26" s="96"/>
      <c r="K26" s="141"/>
      <c r="L26" s="93"/>
      <c r="M26" s="95"/>
      <c r="N26" s="534"/>
      <c r="O26" s="537"/>
      <c r="P26" s="528"/>
      <c r="Q26" s="531"/>
    </row>
    <row r="27" spans="1:22" ht="23.25" customHeight="1" x14ac:dyDescent="0.25">
      <c r="A27" s="254" t="s">
        <v>152</v>
      </c>
      <c r="B27" s="276" t="s">
        <v>37</v>
      </c>
      <c r="C27" s="139">
        <v>433</v>
      </c>
      <c r="D27" s="151">
        <v>0</v>
      </c>
      <c r="E27" s="166">
        <v>0</v>
      </c>
      <c r="F27" s="185">
        <v>0</v>
      </c>
      <c r="G27" s="141"/>
      <c r="H27" s="93"/>
      <c r="I27" s="140"/>
      <c r="J27" s="96"/>
      <c r="K27" s="141"/>
      <c r="L27" s="93"/>
      <c r="M27" s="95"/>
      <c r="N27" s="535"/>
      <c r="O27" s="538"/>
      <c r="P27" s="529"/>
      <c r="Q27" s="532"/>
    </row>
    <row r="28" spans="1:22" ht="23.25" customHeight="1" x14ac:dyDescent="0.25">
      <c r="A28" s="67" t="s">
        <v>270</v>
      </c>
      <c r="B28" s="275" t="s">
        <v>38</v>
      </c>
      <c r="C28" s="102">
        <v>239</v>
      </c>
      <c r="D28" s="97">
        <v>0</v>
      </c>
      <c r="E28" s="88">
        <v>0</v>
      </c>
      <c r="F28" s="138">
        <v>0</v>
      </c>
      <c r="G28" s="177">
        <v>2</v>
      </c>
      <c r="H28" s="56">
        <v>5</v>
      </c>
      <c r="I28" s="157">
        <v>7</v>
      </c>
      <c r="J28" s="108">
        <v>0</v>
      </c>
      <c r="K28" s="177"/>
      <c r="L28" s="56">
        <v>1</v>
      </c>
      <c r="M28" s="69">
        <v>1</v>
      </c>
      <c r="N28" s="177">
        <v>0</v>
      </c>
      <c r="O28" s="56">
        <v>1</v>
      </c>
      <c r="P28" s="157" t="s">
        <v>307</v>
      </c>
      <c r="Q28" s="118">
        <v>1</v>
      </c>
    </row>
    <row r="29" spans="1:22" ht="23.25" customHeight="1" x14ac:dyDescent="0.25">
      <c r="A29" s="67" t="s">
        <v>272</v>
      </c>
      <c r="B29" s="275" t="s">
        <v>269</v>
      </c>
      <c r="C29" s="102">
        <v>211</v>
      </c>
      <c r="D29" s="97">
        <v>1</v>
      </c>
      <c r="E29" s="88">
        <v>1</v>
      </c>
      <c r="F29" s="69">
        <v>2</v>
      </c>
      <c r="G29" s="524" t="s">
        <v>278</v>
      </c>
      <c r="H29" s="525"/>
      <c r="I29" s="526"/>
      <c r="J29" s="108">
        <v>0</v>
      </c>
      <c r="K29" s="177"/>
      <c r="L29" s="56">
        <v>1</v>
      </c>
      <c r="M29" s="69">
        <v>1</v>
      </c>
      <c r="N29" s="177">
        <v>0</v>
      </c>
      <c r="O29" s="56">
        <v>1</v>
      </c>
      <c r="P29" s="157">
        <v>1</v>
      </c>
      <c r="Q29" s="118">
        <v>2</v>
      </c>
    </row>
    <row r="30" spans="1:22" ht="23.25" customHeight="1" x14ac:dyDescent="0.25">
      <c r="A30" s="67" t="s">
        <v>147</v>
      </c>
      <c r="B30" s="275" t="s">
        <v>40</v>
      </c>
      <c r="C30" s="102">
        <v>250</v>
      </c>
      <c r="D30" s="90">
        <v>0</v>
      </c>
      <c r="E30" s="264">
        <v>0</v>
      </c>
      <c r="F30" s="180">
        <v>0</v>
      </c>
      <c r="G30" s="471" t="s">
        <v>278</v>
      </c>
      <c r="H30" s="472"/>
      <c r="I30" s="473"/>
      <c r="J30" s="177">
        <v>0</v>
      </c>
      <c r="K30" s="177"/>
      <c r="L30" s="12">
        <v>1</v>
      </c>
      <c r="M30" s="13" t="s">
        <v>307</v>
      </c>
      <c r="N30" s="193">
        <v>0</v>
      </c>
      <c r="O30" s="56">
        <v>1</v>
      </c>
      <c r="P30" s="157" t="s">
        <v>307</v>
      </c>
      <c r="Q30" s="118">
        <v>1</v>
      </c>
    </row>
    <row r="31" spans="1:22" ht="23.25" customHeight="1" x14ac:dyDescent="0.25">
      <c r="A31" s="67" t="s">
        <v>206</v>
      </c>
      <c r="B31" s="275" t="s">
        <v>39</v>
      </c>
      <c r="C31" s="102">
        <v>420</v>
      </c>
      <c r="D31" s="90">
        <v>0</v>
      </c>
      <c r="E31" s="264">
        <v>0</v>
      </c>
      <c r="F31" s="138">
        <v>0</v>
      </c>
      <c r="G31" s="521" t="s">
        <v>278</v>
      </c>
      <c r="H31" s="522"/>
      <c r="I31" s="523"/>
      <c r="J31" s="439">
        <v>0</v>
      </c>
      <c r="K31" s="403"/>
      <c r="L31" s="12">
        <v>1</v>
      </c>
      <c r="M31" s="13" t="s">
        <v>307</v>
      </c>
      <c r="N31" s="193">
        <v>0</v>
      </c>
      <c r="O31" s="396">
        <v>1</v>
      </c>
      <c r="P31" s="397" t="s">
        <v>307</v>
      </c>
      <c r="Q31" s="398">
        <v>1</v>
      </c>
    </row>
    <row r="32" spans="1:22" ht="23.25" customHeight="1" x14ac:dyDescent="0.25">
      <c r="A32" s="253" t="s">
        <v>310</v>
      </c>
      <c r="B32" s="277" t="s">
        <v>311</v>
      </c>
      <c r="C32" s="148">
        <v>144</v>
      </c>
      <c r="D32" s="217">
        <v>0</v>
      </c>
      <c r="E32" s="218">
        <v>0</v>
      </c>
      <c r="F32" s="138">
        <v>0</v>
      </c>
      <c r="G32" s="474" t="s">
        <v>278</v>
      </c>
      <c r="H32" s="475"/>
      <c r="I32" s="476"/>
      <c r="J32" s="168">
        <v>0</v>
      </c>
      <c r="K32" s="168"/>
      <c r="L32" s="12">
        <v>1</v>
      </c>
      <c r="M32" s="13" t="s">
        <v>307</v>
      </c>
      <c r="N32" s="435">
        <v>0</v>
      </c>
      <c r="O32" s="436">
        <v>1</v>
      </c>
      <c r="P32" s="437" t="s">
        <v>307</v>
      </c>
      <c r="Q32" s="438">
        <v>1</v>
      </c>
    </row>
    <row r="33" spans="1:22" ht="23.25" customHeight="1" thickBot="1" x14ac:dyDescent="0.3">
      <c r="A33" s="253" t="s">
        <v>266</v>
      </c>
      <c r="B33" s="277" t="s">
        <v>41</v>
      </c>
      <c r="C33" s="148">
        <v>376</v>
      </c>
      <c r="D33" s="217">
        <v>4</v>
      </c>
      <c r="E33" s="218">
        <v>7</v>
      </c>
      <c r="F33" s="138">
        <v>11</v>
      </c>
      <c r="G33" s="362">
        <v>7</v>
      </c>
      <c r="H33" s="362">
        <v>20</v>
      </c>
      <c r="I33" s="363">
        <v>27</v>
      </c>
      <c r="J33" s="168">
        <v>1</v>
      </c>
      <c r="K33" s="168"/>
      <c r="L33" s="218">
        <v>3</v>
      </c>
      <c r="M33" s="219">
        <v>12</v>
      </c>
      <c r="N33" s="168">
        <v>0</v>
      </c>
      <c r="O33" s="165">
        <v>3</v>
      </c>
      <c r="P33" s="220">
        <v>12</v>
      </c>
      <c r="Q33" s="221">
        <v>15</v>
      </c>
      <c r="V33" s="71"/>
    </row>
    <row r="34" spans="1:22" ht="26.25" customHeight="1" thickBot="1" x14ac:dyDescent="0.3">
      <c r="A34" s="222" t="s">
        <v>13</v>
      </c>
      <c r="B34" s="292"/>
      <c r="C34" s="223">
        <f>SUM(C7:C33)</f>
        <v>7710</v>
      </c>
      <c r="D34" s="224">
        <f>SUM(D7:D33)</f>
        <v>34</v>
      </c>
      <c r="E34" s="225">
        <f t="shared" ref="E34:M34" si="1">SUM(E7:E33)</f>
        <v>66</v>
      </c>
      <c r="F34" s="226">
        <f t="shared" si="1"/>
        <v>100</v>
      </c>
      <c r="G34" s="360">
        <f>SUM(G7:G33)</f>
        <v>166</v>
      </c>
      <c r="H34" s="360">
        <f t="shared" si="1"/>
        <v>204</v>
      </c>
      <c r="I34" s="361">
        <f t="shared" si="1"/>
        <v>370</v>
      </c>
      <c r="J34" s="228">
        <f t="shared" si="1"/>
        <v>11</v>
      </c>
      <c r="K34" s="416"/>
      <c r="L34" s="225">
        <f t="shared" si="1"/>
        <v>54</v>
      </c>
      <c r="M34" s="226">
        <f t="shared" si="1"/>
        <v>112</v>
      </c>
      <c r="N34" s="235">
        <f>SUM(N7:N33)</f>
        <v>6</v>
      </c>
      <c r="O34" s="236">
        <f>SUM(O7:O33)</f>
        <v>45</v>
      </c>
      <c r="P34" s="318">
        <f>SUM(P7:P33)</f>
        <v>100</v>
      </c>
      <c r="Q34" s="230">
        <f>SUM(Q7:Q33)</f>
        <v>153</v>
      </c>
    </row>
    <row r="35" spans="1:22" ht="17.25" customHeight="1" x14ac:dyDescent="0.25">
      <c r="A35" s="49"/>
      <c r="B35" s="293"/>
      <c r="C35" s="5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319"/>
      <c r="O35" s="319"/>
      <c r="P35" s="319"/>
      <c r="Q35" s="51"/>
    </row>
    <row r="36" spans="1:22" ht="12.75" customHeight="1" x14ac:dyDescent="0.25">
      <c r="A36" s="508" t="s">
        <v>297</v>
      </c>
      <c r="B36" s="508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</row>
    <row r="37" spans="1:22" ht="27" customHeight="1" x14ac:dyDescent="0.25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</row>
    <row r="38" spans="1:22" ht="12.75" customHeight="1" x14ac:dyDescent="0.25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</row>
    <row r="39" spans="1:22" ht="11.25" customHeight="1" thickBot="1" x14ac:dyDescent="0.3">
      <c r="A39" s="6"/>
      <c r="B39" s="274"/>
      <c r="C39" s="6"/>
      <c r="D39" s="6"/>
      <c r="E39" s="6"/>
      <c r="F39" s="6"/>
      <c r="G39" s="6"/>
      <c r="H39" s="6"/>
      <c r="I39" s="6"/>
      <c r="J39" s="6"/>
      <c r="K39" s="413"/>
      <c r="L39" s="6"/>
      <c r="M39" s="6"/>
      <c r="N39" s="310"/>
      <c r="O39" s="310"/>
      <c r="P39" s="310"/>
      <c r="Q39" s="6"/>
    </row>
    <row r="40" spans="1:22" ht="26.25" customHeight="1" x14ac:dyDescent="0.25">
      <c r="A40" s="15" t="s">
        <v>0</v>
      </c>
      <c r="B40" s="290"/>
      <c r="C40" s="146" t="s">
        <v>1</v>
      </c>
      <c r="D40" s="519" t="s">
        <v>14</v>
      </c>
      <c r="E40" s="517"/>
      <c r="F40" s="520"/>
      <c r="G40" s="516" t="s">
        <v>302</v>
      </c>
      <c r="H40" s="517"/>
      <c r="I40" s="518"/>
      <c r="J40" s="519" t="s">
        <v>16</v>
      </c>
      <c r="K40" s="516"/>
      <c r="L40" s="517"/>
      <c r="M40" s="520"/>
      <c r="N40" s="510" t="s">
        <v>10</v>
      </c>
      <c r="O40" s="511"/>
      <c r="P40" s="512"/>
      <c r="Q40" s="15"/>
    </row>
    <row r="41" spans="1:22" ht="17.25" customHeight="1" x14ac:dyDescent="0.25">
      <c r="A41" s="14"/>
      <c r="B41" s="282"/>
      <c r="C41" s="147"/>
      <c r="D41" s="150" t="s">
        <v>6</v>
      </c>
      <c r="E41" s="53" t="s">
        <v>7</v>
      </c>
      <c r="F41" s="33" t="s">
        <v>8</v>
      </c>
      <c r="G41" s="52" t="s">
        <v>6</v>
      </c>
      <c r="H41" s="53" t="s">
        <v>7</v>
      </c>
      <c r="I41" s="190" t="s">
        <v>8</v>
      </c>
      <c r="J41" s="137" t="s">
        <v>274</v>
      </c>
      <c r="K41" s="433" t="s">
        <v>309</v>
      </c>
      <c r="L41" s="124" t="s">
        <v>246</v>
      </c>
      <c r="M41" s="33" t="s">
        <v>7</v>
      </c>
      <c r="N41" s="311" t="s">
        <v>274</v>
      </c>
      <c r="O41" s="320" t="s">
        <v>9</v>
      </c>
      <c r="P41" s="321" t="s">
        <v>7</v>
      </c>
      <c r="Q41" s="34" t="s">
        <v>8</v>
      </c>
    </row>
    <row r="42" spans="1:22" ht="23.25" customHeight="1" x14ac:dyDescent="0.25">
      <c r="A42" s="255" t="s">
        <v>268</v>
      </c>
      <c r="B42" s="278" t="s">
        <v>42</v>
      </c>
      <c r="C42" s="171">
        <v>508</v>
      </c>
      <c r="D42" s="265">
        <v>1</v>
      </c>
      <c r="E42" s="200">
        <v>5</v>
      </c>
      <c r="F42" s="205">
        <v>6</v>
      </c>
      <c r="G42" s="11"/>
      <c r="H42" s="12"/>
      <c r="I42" s="178"/>
      <c r="J42" s="204"/>
      <c r="K42" s="417"/>
      <c r="L42" s="182">
        <v>3</v>
      </c>
      <c r="M42" s="205">
        <v>6</v>
      </c>
      <c r="N42" s="202">
        <v>0</v>
      </c>
      <c r="O42" s="182">
        <v>2</v>
      </c>
      <c r="P42" s="203">
        <v>6</v>
      </c>
      <c r="Q42" s="206">
        <f>N42+O42+P42</f>
        <v>8</v>
      </c>
    </row>
    <row r="43" spans="1:22" s="5" customFormat="1" ht="23.25" customHeight="1" x14ac:dyDescent="0.25">
      <c r="A43" s="152" t="s">
        <v>122</v>
      </c>
      <c r="B43" s="279" t="s">
        <v>43</v>
      </c>
      <c r="C43" s="102">
        <v>472</v>
      </c>
      <c r="D43" s="176">
        <v>2</v>
      </c>
      <c r="E43" s="17">
        <v>12</v>
      </c>
      <c r="F43" s="13">
        <v>14</v>
      </c>
      <c r="G43" s="202">
        <v>5</v>
      </c>
      <c r="H43" s="200">
        <v>10</v>
      </c>
      <c r="I43" s="203">
        <v>15</v>
      </c>
      <c r="J43" s="407" t="s">
        <v>305</v>
      </c>
      <c r="K43" s="418"/>
      <c r="L43" s="182">
        <v>3</v>
      </c>
      <c r="M43" s="205">
        <v>14</v>
      </c>
      <c r="N43" s="322">
        <v>1</v>
      </c>
      <c r="O43" s="200">
        <v>3</v>
      </c>
      <c r="P43" s="203">
        <v>14</v>
      </c>
      <c r="Q43" s="206">
        <f t="shared" ref="Q43:Q47" si="2">N43+O43+P43</f>
        <v>18</v>
      </c>
    </row>
    <row r="44" spans="1:22" s="5" customFormat="1" ht="23.25" customHeight="1" x14ac:dyDescent="0.25">
      <c r="A44" s="152" t="s">
        <v>294</v>
      </c>
      <c r="B44" s="275" t="s">
        <v>295</v>
      </c>
      <c r="C44" s="102">
        <v>159</v>
      </c>
      <c r="D44" s="391">
        <v>2</v>
      </c>
      <c r="E44" s="315">
        <v>3</v>
      </c>
      <c r="F44" s="392">
        <v>5</v>
      </c>
      <c r="G44" s="322">
        <v>6</v>
      </c>
      <c r="H44" s="315">
        <v>10</v>
      </c>
      <c r="I44" s="393">
        <v>16</v>
      </c>
      <c r="J44" s="372">
        <v>0</v>
      </c>
      <c r="K44" s="419">
        <v>1</v>
      </c>
      <c r="L44" s="394">
        <v>2</v>
      </c>
      <c r="M44" s="395">
        <v>4</v>
      </c>
      <c r="N44" s="322">
        <v>0</v>
      </c>
      <c r="O44" s="200">
        <v>2</v>
      </c>
      <c r="P44" s="203">
        <v>4</v>
      </c>
      <c r="Q44" s="206">
        <f t="shared" si="2"/>
        <v>6</v>
      </c>
    </row>
    <row r="45" spans="1:22" ht="23.25" customHeight="1" x14ac:dyDescent="0.25">
      <c r="A45" s="67" t="s">
        <v>180</v>
      </c>
      <c r="B45" s="275" t="s">
        <v>44</v>
      </c>
      <c r="C45" s="102">
        <v>617</v>
      </c>
      <c r="D45" s="259">
        <v>4</v>
      </c>
      <c r="E45" s="16">
        <v>17</v>
      </c>
      <c r="F45" s="13">
        <v>21</v>
      </c>
      <c r="G45" s="11">
        <v>13</v>
      </c>
      <c r="H45" s="12">
        <v>24</v>
      </c>
      <c r="I45" s="178">
        <v>37</v>
      </c>
      <c r="J45" s="37">
        <v>1</v>
      </c>
      <c r="K45" s="11"/>
      <c r="L45" s="12">
        <v>5</v>
      </c>
      <c r="M45" s="13">
        <v>17</v>
      </c>
      <c r="N45" s="262" t="s">
        <v>312</v>
      </c>
      <c r="O45" s="56">
        <v>5</v>
      </c>
      <c r="P45" s="157">
        <v>17</v>
      </c>
      <c r="Q45" s="206">
        <f t="shared" si="2"/>
        <v>23</v>
      </c>
    </row>
    <row r="46" spans="1:22" ht="23.25" customHeight="1" x14ac:dyDescent="0.25">
      <c r="A46" s="67" t="s">
        <v>195</v>
      </c>
      <c r="B46" s="275" t="s">
        <v>45</v>
      </c>
      <c r="C46" s="102">
        <v>151</v>
      </c>
      <c r="D46" s="471" t="s">
        <v>281</v>
      </c>
      <c r="E46" s="472"/>
      <c r="F46" s="473"/>
      <c r="G46" s="471" t="s">
        <v>278</v>
      </c>
      <c r="H46" s="472"/>
      <c r="I46" s="473"/>
      <c r="J46" s="37"/>
      <c r="K46" s="11">
        <v>1</v>
      </c>
      <c r="L46" s="12">
        <v>1</v>
      </c>
      <c r="M46" s="13">
        <v>1</v>
      </c>
      <c r="N46" s="177">
        <v>0</v>
      </c>
      <c r="O46" s="56">
        <v>1</v>
      </c>
      <c r="P46" s="157" t="s">
        <v>307</v>
      </c>
      <c r="Q46" s="206">
        <v>1</v>
      </c>
    </row>
    <row r="47" spans="1:22" ht="23.25" customHeight="1" x14ac:dyDescent="0.25">
      <c r="A47" s="67" t="s">
        <v>181</v>
      </c>
      <c r="B47" s="275" t="s">
        <v>46</v>
      </c>
      <c r="C47" s="102">
        <v>208</v>
      </c>
      <c r="D47" s="259">
        <v>0</v>
      </c>
      <c r="E47" s="12">
        <v>4</v>
      </c>
      <c r="F47" s="13">
        <v>4</v>
      </c>
      <c r="G47" s="11">
        <v>1</v>
      </c>
      <c r="H47" s="12">
        <v>5</v>
      </c>
      <c r="I47" s="178">
        <v>6</v>
      </c>
      <c r="J47" s="109">
        <v>0</v>
      </c>
      <c r="K47" s="414"/>
      <c r="L47" s="12">
        <v>1</v>
      </c>
      <c r="M47" s="13">
        <v>3</v>
      </c>
      <c r="N47" s="177">
        <v>0</v>
      </c>
      <c r="O47" s="56">
        <v>1</v>
      </c>
      <c r="P47" s="157">
        <v>4</v>
      </c>
      <c r="Q47" s="206">
        <f t="shared" si="2"/>
        <v>5</v>
      </c>
    </row>
    <row r="48" spans="1:22" ht="23.25" customHeight="1" x14ac:dyDescent="0.25">
      <c r="A48" s="254" t="s">
        <v>184</v>
      </c>
      <c r="B48" s="276" t="s">
        <v>47</v>
      </c>
      <c r="C48" s="139">
        <v>93</v>
      </c>
      <c r="D48" s="559"/>
      <c r="E48" s="258"/>
      <c r="F48" s="258"/>
      <c r="G48" s="561" t="s">
        <v>278</v>
      </c>
      <c r="H48" s="561"/>
      <c r="I48" s="562"/>
      <c r="J48" s="486">
        <v>0</v>
      </c>
      <c r="K48" s="488">
        <v>0</v>
      </c>
      <c r="L48" s="488">
        <v>1</v>
      </c>
      <c r="M48" s="490">
        <v>1</v>
      </c>
      <c r="N48" s="545">
        <v>0</v>
      </c>
      <c r="O48" s="547">
        <v>1</v>
      </c>
      <c r="P48" s="549" t="s">
        <v>307</v>
      </c>
      <c r="Q48" s="542">
        <v>1</v>
      </c>
    </row>
    <row r="49" spans="1:22" ht="23.25" customHeight="1" x14ac:dyDescent="0.25">
      <c r="A49" s="254" t="s">
        <v>186</v>
      </c>
      <c r="B49" s="276" t="s">
        <v>48</v>
      </c>
      <c r="C49" s="139">
        <v>275</v>
      </c>
      <c r="D49" s="560"/>
      <c r="E49" s="258"/>
      <c r="F49" s="258"/>
      <c r="G49" s="563"/>
      <c r="H49" s="563"/>
      <c r="I49" s="564"/>
      <c r="J49" s="487"/>
      <c r="K49" s="489"/>
      <c r="L49" s="489"/>
      <c r="M49" s="491"/>
      <c r="N49" s="546"/>
      <c r="O49" s="548"/>
      <c r="P49" s="550"/>
      <c r="Q49" s="543"/>
      <c r="V49" s="94"/>
    </row>
    <row r="50" spans="1:22" ht="23.25" customHeight="1" x14ac:dyDescent="0.25">
      <c r="A50" s="67" t="s">
        <v>231</v>
      </c>
      <c r="B50" s="275" t="s">
        <v>49</v>
      </c>
      <c r="C50" s="102">
        <v>214</v>
      </c>
      <c r="D50" s="266">
        <v>4</v>
      </c>
      <c r="E50" s="16">
        <v>18</v>
      </c>
      <c r="F50" s="263">
        <v>22</v>
      </c>
      <c r="G50" s="471" t="s">
        <v>278</v>
      </c>
      <c r="H50" s="472"/>
      <c r="I50" s="473"/>
      <c r="J50" s="109">
        <v>1</v>
      </c>
      <c r="K50" s="414">
        <v>2</v>
      </c>
      <c r="L50" s="12">
        <v>4</v>
      </c>
      <c r="M50" s="13">
        <v>11</v>
      </c>
      <c r="N50" s="135">
        <v>1</v>
      </c>
      <c r="O50" s="56">
        <v>3</v>
      </c>
      <c r="P50" s="157">
        <v>12</v>
      </c>
      <c r="Q50" s="20">
        <f>N50+O50+P50</f>
        <v>16</v>
      </c>
    </row>
    <row r="51" spans="1:22" ht="23.25" customHeight="1" x14ac:dyDescent="0.25">
      <c r="A51" s="64" t="s">
        <v>141</v>
      </c>
      <c r="B51" s="294" t="s">
        <v>50</v>
      </c>
      <c r="C51" s="102">
        <v>404</v>
      </c>
      <c r="D51" s="259">
        <v>2</v>
      </c>
      <c r="E51" s="12">
        <v>4</v>
      </c>
      <c r="F51" s="13">
        <v>6</v>
      </c>
      <c r="G51" s="11">
        <v>4</v>
      </c>
      <c r="H51" s="12">
        <v>6</v>
      </c>
      <c r="I51" s="178">
        <v>10</v>
      </c>
      <c r="J51" s="37">
        <v>1</v>
      </c>
      <c r="K51" s="11"/>
      <c r="L51" s="12">
        <v>3</v>
      </c>
      <c r="M51" s="13">
        <v>3</v>
      </c>
      <c r="N51" s="262" t="s">
        <v>312</v>
      </c>
      <c r="O51" s="56">
        <v>1</v>
      </c>
      <c r="P51" s="157">
        <v>4</v>
      </c>
      <c r="Q51" s="20">
        <f t="shared" ref="Q51:Q56" si="3">N51+O51+P51</f>
        <v>6</v>
      </c>
    </row>
    <row r="52" spans="1:22" ht="23.25" customHeight="1" x14ac:dyDescent="0.25">
      <c r="A52" s="67" t="s">
        <v>230</v>
      </c>
      <c r="B52" s="275" t="s">
        <v>51</v>
      </c>
      <c r="C52" s="102">
        <v>407</v>
      </c>
      <c r="D52" s="259">
        <v>0</v>
      </c>
      <c r="E52" s="12">
        <v>0</v>
      </c>
      <c r="F52" s="13">
        <v>0</v>
      </c>
      <c r="G52" s="11">
        <v>3</v>
      </c>
      <c r="H52" s="12">
        <v>3</v>
      </c>
      <c r="I52" s="178">
        <v>6</v>
      </c>
      <c r="J52" s="37">
        <v>0</v>
      </c>
      <c r="K52" s="11"/>
      <c r="L52" s="68">
        <v>1</v>
      </c>
      <c r="M52" s="13" t="s">
        <v>307</v>
      </c>
      <c r="N52" s="177">
        <v>0</v>
      </c>
      <c r="O52" s="56">
        <v>1</v>
      </c>
      <c r="P52" s="157" t="s">
        <v>307</v>
      </c>
      <c r="Q52" s="20">
        <v>1</v>
      </c>
    </row>
    <row r="53" spans="1:22" ht="23.25" customHeight="1" x14ac:dyDescent="0.25">
      <c r="A53" s="155" t="s">
        <v>229</v>
      </c>
      <c r="B53" s="275" t="s">
        <v>52</v>
      </c>
      <c r="C53" s="102">
        <v>85</v>
      </c>
      <c r="D53" s="176">
        <v>1</v>
      </c>
      <c r="E53" s="17">
        <v>0</v>
      </c>
      <c r="F53" s="18">
        <v>1</v>
      </c>
      <c r="G53" s="11">
        <v>2</v>
      </c>
      <c r="H53" s="12">
        <v>3</v>
      </c>
      <c r="I53" s="178">
        <v>5</v>
      </c>
      <c r="J53" s="37">
        <v>0</v>
      </c>
      <c r="K53" s="11">
        <v>0</v>
      </c>
      <c r="L53" s="12">
        <v>1</v>
      </c>
      <c r="M53" s="13">
        <v>1</v>
      </c>
      <c r="N53" s="177">
        <v>0</v>
      </c>
      <c r="O53" s="56">
        <v>1</v>
      </c>
      <c r="P53" s="157" t="s">
        <v>307</v>
      </c>
      <c r="Q53" s="20">
        <v>1</v>
      </c>
    </row>
    <row r="54" spans="1:22" ht="23.25" customHeight="1" x14ac:dyDescent="0.25">
      <c r="A54" s="67" t="s">
        <v>182</v>
      </c>
      <c r="B54" s="275" t="s">
        <v>53</v>
      </c>
      <c r="C54" s="102">
        <v>130</v>
      </c>
      <c r="D54" s="176">
        <v>1</v>
      </c>
      <c r="E54" s="17">
        <v>0</v>
      </c>
      <c r="F54" s="18">
        <v>1</v>
      </c>
      <c r="G54" s="471" t="s">
        <v>278</v>
      </c>
      <c r="H54" s="472"/>
      <c r="I54" s="473"/>
      <c r="J54" s="37">
        <v>0</v>
      </c>
      <c r="K54" s="11">
        <v>0</v>
      </c>
      <c r="L54" s="68">
        <v>3</v>
      </c>
      <c r="M54" s="13">
        <v>3</v>
      </c>
      <c r="N54" s="177">
        <v>0</v>
      </c>
      <c r="O54" s="56">
        <v>1</v>
      </c>
      <c r="P54" s="157" t="s">
        <v>307</v>
      </c>
      <c r="Q54" s="20">
        <v>1</v>
      </c>
    </row>
    <row r="55" spans="1:22" ht="23.25" customHeight="1" x14ac:dyDescent="0.25">
      <c r="A55" s="462" t="s">
        <v>183</v>
      </c>
      <c r="B55" s="275" t="s">
        <v>54</v>
      </c>
      <c r="C55" s="102">
        <v>81</v>
      </c>
      <c r="D55" s="259"/>
      <c r="E55" s="12"/>
      <c r="F55" s="13"/>
      <c r="G55" s="183"/>
      <c r="H55" s="142"/>
      <c r="I55" s="191"/>
      <c r="J55" s="194"/>
      <c r="K55" s="183"/>
      <c r="L55" s="142"/>
      <c r="M55" s="195"/>
      <c r="N55" s="474"/>
      <c r="O55" s="475"/>
      <c r="P55" s="476"/>
      <c r="Q55" s="20"/>
    </row>
    <row r="56" spans="1:22" s="103" customFormat="1" ht="23.25" customHeight="1" x14ac:dyDescent="0.2">
      <c r="A56" s="155" t="s">
        <v>128</v>
      </c>
      <c r="B56" s="275" t="s">
        <v>56</v>
      </c>
      <c r="C56" s="201">
        <v>271</v>
      </c>
      <c r="D56" s="196">
        <v>0</v>
      </c>
      <c r="E56" s="120">
        <v>2</v>
      </c>
      <c r="F56" s="121">
        <v>2</v>
      </c>
      <c r="G56" s="11">
        <v>5</v>
      </c>
      <c r="H56" s="12">
        <v>7</v>
      </c>
      <c r="I56" s="178">
        <v>12</v>
      </c>
      <c r="J56" s="408" t="s">
        <v>305</v>
      </c>
      <c r="K56" s="420"/>
      <c r="L56" s="120">
        <v>2</v>
      </c>
      <c r="M56" s="121">
        <v>3</v>
      </c>
      <c r="N56" s="192">
        <v>1</v>
      </c>
      <c r="O56" s="88">
        <v>1</v>
      </c>
      <c r="P56" s="180">
        <v>3</v>
      </c>
      <c r="Q56" s="20">
        <f t="shared" si="3"/>
        <v>5</v>
      </c>
    </row>
    <row r="57" spans="1:22" ht="23.25" customHeight="1" x14ac:dyDescent="0.25">
      <c r="A57" s="66" t="s">
        <v>127</v>
      </c>
      <c r="B57" s="280" t="s">
        <v>55</v>
      </c>
      <c r="C57" s="169">
        <v>262</v>
      </c>
      <c r="D57" s="197">
        <v>1</v>
      </c>
      <c r="E57" s="93">
        <v>4</v>
      </c>
      <c r="F57" s="95">
        <v>5</v>
      </c>
      <c r="G57" s="539" t="s">
        <v>278</v>
      </c>
      <c r="H57" s="540"/>
      <c r="I57" s="541"/>
      <c r="J57" s="505" t="s">
        <v>279</v>
      </c>
      <c r="K57" s="506"/>
      <c r="L57" s="506"/>
      <c r="M57" s="507"/>
      <c r="N57" s="551">
        <v>1</v>
      </c>
      <c r="O57" s="536">
        <v>7</v>
      </c>
      <c r="P57" s="527">
        <v>18</v>
      </c>
      <c r="Q57" s="530">
        <f>N57+O57+P57</f>
        <v>26</v>
      </c>
      <c r="V57" s="71"/>
    </row>
    <row r="58" spans="1:22" ht="23.25" customHeight="1" x14ac:dyDescent="0.25">
      <c r="A58" s="66" t="s">
        <v>227</v>
      </c>
      <c r="B58" s="276" t="s">
        <v>57</v>
      </c>
      <c r="C58" s="169">
        <v>125</v>
      </c>
      <c r="D58" s="197">
        <v>0</v>
      </c>
      <c r="E58" s="93">
        <v>0</v>
      </c>
      <c r="F58" s="95">
        <v>0</v>
      </c>
      <c r="G58" s="539" t="s">
        <v>278</v>
      </c>
      <c r="H58" s="540"/>
      <c r="I58" s="541"/>
      <c r="J58" s="505" t="s">
        <v>279</v>
      </c>
      <c r="K58" s="506"/>
      <c r="L58" s="506"/>
      <c r="M58" s="507"/>
      <c r="N58" s="552"/>
      <c r="O58" s="537"/>
      <c r="P58" s="528"/>
      <c r="Q58" s="531"/>
      <c r="V58" s="63"/>
    </row>
    <row r="59" spans="1:22" ht="23.25" customHeight="1" x14ac:dyDescent="0.25">
      <c r="A59" s="66" t="s">
        <v>129</v>
      </c>
      <c r="B59" s="280" t="s">
        <v>58</v>
      </c>
      <c r="C59" s="169">
        <v>102</v>
      </c>
      <c r="D59" s="260">
        <v>1</v>
      </c>
      <c r="E59" s="93">
        <v>4</v>
      </c>
      <c r="F59" s="95">
        <v>5</v>
      </c>
      <c r="G59" s="539" t="s">
        <v>278</v>
      </c>
      <c r="H59" s="540"/>
      <c r="I59" s="541"/>
      <c r="J59" s="505" t="s">
        <v>279</v>
      </c>
      <c r="K59" s="506"/>
      <c r="L59" s="506"/>
      <c r="M59" s="507"/>
      <c r="N59" s="552"/>
      <c r="O59" s="537"/>
      <c r="P59" s="528"/>
      <c r="Q59" s="531"/>
    </row>
    <row r="60" spans="1:22" ht="23.25" customHeight="1" x14ac:dyDescent="0.25">
      <c r="A60" s="66" t="s">
        <v>130</v>
      </c>
      <c r="B60" s="276" t="s">
        <v>59</v>
      </c>
      <c r="C60" s="169">
        <v>622</v>
      </c>
      <c r="D60" s="267">
        <v>3</v>
      </c>
      <c r="E60" s="166">
        <v>13</v>
      </c>
      <c r="F60" s="185">
        <v>16</v>
      </c>
      <c r="G60" s="141">
        <v>10</v>
      </c>
      <c r="H60" s="93">
        <v>7</v>
      </c>
      <c r="I60" s="140">
        <v>17</v>
      </c>
      <c r="J60" s="252">
        <v>1</v>
      </c>
      <c r="K60" s="421">
        <v>1</v>
      </c>
      <c r="L60" s="167">
        <v>8</v>
      </c>
      <c r="M60" s="246">
        <v>18</v>
      </c>
      <c r="N60" s="553"/>
      <c r="O60" s="538"/>
      <c r="P60" s="529"/>
      <c r="Q60" s="532"/>
    </row>
    <row r="61" spans="1:22" ht="23.25" customHeight="1" x14ac:dyDescent="0.25">
      <c r="A61" s="67" t="s">
        <v>185</v>
      </c>
      <c r="B61" s="275" t="s">
        <v>60</v>
      </c>
      <c r="C61" s="102">
        <v>356</v>
      </c>
      <c r="D61" s="259">
        <v>0</v>
      </c>
      <c r="E61" s="12">
        <v>0</v>
      </c>
      <c r="F61" s="13">
        <v>0</v>
      </c>
      <c r="G61" s="11">
        <v>3</v>
      </c>
      <c r="H61" s="12">
        <v>5</v>
      </c>
      <c r="I61" s="178">
        <v>8</v>
      </c>
      <c r="J61" s="37">
        <v>0</v>
      </c>
      <c r="K61" s="11"/>
      <c r="L61" s="68">
        <v>1</v>
      </c>
      <c r="M61" s="13">
        <v>2</v>
      </c>
      <c r="N61" s="177">
        <v>0</v>
      </c>
      <c r="O61" s="70">
        <v>1</v>
      </c>
      <c r="P61" s="157" t="s">
        <v>307</v>
      </c>
      <c r="Q61" s="19">
        <v>1</v>
      </c>
    </row>
    <row r="62" spans="1:22" ht="23.25" customHeight="1" x14ac:dyDescent="0.25">
      <c r="A62" s="67" t="s">
        <v>248</v>
      </c>
      <c r="B62" s="275" t="s">
        <v>240</v>
      </c>
      <c r="C62" s="102">
        <v>206</v>
      </c>
      <c r="D62" s="434">
        <v>0</v>
      </c>
      <c r="E62" s="12">
        <v>0</v>
      </c>
      <c r="F62" s="13">
        <v>0</v>
      </c>
      <c r="G62" s="471" t="s">
        <v>278</v>
      </c>
      <c r="H62" s="472"/>
      <c r="I62" s="473"/>
      <c r="J62" s="37">
        <v>0</v>
      </c>
      <c r="K62" s="11"/>
      <c r="L62" s="68">
        <v>1</v>
      </c>
      <c r="M62" s="13">
        <v>1</v>
      </c>
      <c r="N62" s="108">
        <v>0</v>
      </c>
      <c r="O62" s="56">
        <v>1</v>
      </c>
      <c r="P62" s="376" t="s">
        <v>307</v>
      </c>
      <c r="Q62" s="19">
        <v>1</v>
      </c>
    </row>
    <row r="63" spans="1:22" ht="23.25" customHeight="1" x14ac:dyDescent="0.25">
      <c r="A63" s="67" t="s">
        <v>228</v>
      </c>
      <c r="B63" s="275" t="s">
        <v>249</v>
      </c>
      <c r="C63" s="102">
        <v>285</v>
      </c>
      <c r="D63" s="409">
        <v>0</v>
      </c>
      <c r="E63" s="12">
        <v>0</v>
      </c>
      <c r="F63" s="13">
        <v>0</v>
      </c>
      <c r="G63" s="11">
        <v>3</v>
      </c>
      <c r="H63" s="12">
        <v>10</v>
      </c>
      <c r="I63" s="178">
        <v>13</v>
      </c>
      <c r="J63" s="37">
        <v>0</v>
      </c>
      <c r="K63" s="11"/>
      <c r="L63" s="12">
        <v>1</v>
      </c>
      <c r="M63" s="13">
        <v>3</v>
      </c>
      <c r="N63" s="108">
        <v>0</v>
      </c>
      <c r="O63" s="56">
        <v>1</v>
      </c>
      <c r="P63" s="376" t="s">
        <v>307</v>
      </c>
      <c r="Q63" s="19">
        <v>1</v>
      </c>
    </row>
    <row r="64" spans="1:22" ht="23.25" customHeight="1" x14ac:dyDescent="0.25">
      <c r="A64" s="67" t="s">
        <v>239</v>
      </c>
      <c r="B64" s="275" t="s">
        <v>241</v>
      </c>
      <c r="C64" s="102">
        <v>281</v>
      </c>
      <c r="D64" s="259">
        <v>0</v>
      </c>
      <c r="E64" s="12">
        <v>0</v>
      </c>
      <c r="F64" s="13">
        <v>0</v>
      </c>
      <c r="G64" s="471" t="s">
        <v>278</v>
      </c>
      <c r="H64" s="472"/>
      <c r="I64" s="473"/>
      <c r="J64" s="37">
        <v>0</v>
      </c>
      <c r="K64" s="11"/>
      <c r="L64" s="12">
        <v>1</v>
      </c>
      <c r="M64" s="13">
        <v>1</v>
      </c>
      <c r="N64" s="177">
        <v>0</v>
      </c>
      <c r="O64" s="70">
        <v>1</v>
      </c>
      <c r="P64" s="375" t="s">
        <v>307</v>
      </c>
      <c r="Q64" s="19">
        <v>1</v>
      </c>
    </row>
    <row r="65" spans="1:21" ht="23.25" customHeight="1" x14ac:dyDescent="0.25">
      <c r="A65" s="67" t="s">
        <v>189</v>
      </c>
      <c r="B65" s="275" t="s">
        <v>61</v>
      </c>
      <c r="C65" s="102">
        <v>469</v>
      </c>
      <c r="D65" s="453">
        <v>0</v>
      </c>
      <c r="E65" s="12">
        <v>0</v>
      </c>
      <c r="F65" s="13">
        <v>0</v>
      </c>
      <c r="G65" s="471" t="s">
        <v>278</v>
      </c>
      <c r="H65" s="472"/>
      <c r="I65" s="473"/>
      <c r="J65" s="37">
        <v>0</v>
      </c>
      <c r="K65" s="11"/>
      <c r="L65" s="12">
        <v>1</v>
      </c>
      <c r="M65" s="13">
        <v>0</v>
      </c>
      <c r="N65" s="177">
        <v>0</v>
      </c>
      <c r="O65" s="70">
        <v>1</v>
      </c>
      <c r="P65" s="451" t="s">
        <v>307</v>
      </c>
      <c r="Q65" s="19">
        <v>1</v>
      </c>
      <c r="U65" s="98"/>
    </row>
    <row r="66" spans="1:21" ht="23.25" customHeight="1" x14ac:dyDescent="0.25">
      <c r="A66" s="67" t="s">
        <v>188</v>
      </c>
      <c r="B66" s="295" t="s">
        <v>62</v>
      </c>
      <c r="C66" s="102">
        <v>420</v>
      </c>
      <c r="D66" s="259">
        <v>0</v>
      </c>
      <c r="E66" s="12">
        <v>1</v>
      </c>
      <c r="F66" s="13">
        <v>1</v>
      </c>
      <c r="G66" s="471" t="s">
        <v>278</v>
      </c>
      <c r="H66" s="472"/>
      <c r="I66" s="473"/>
      <c r="J66" s="37">
        <v>0</v>
      </c>
      <c r="K66" s="11"/>
      <c r="L66" s="68">
        <v>1</v>
      </c>
      <c r="M66" s="13" t="s">
        <v>307</v>
      </c>
      <c r="N66" s="177">
        <v>0</v>
      </c>
      <c r="O66" s="70">
        <v>1</v>
      </c>
      <c r="P66" s="157" t="s">
        <v>307</v>
      </c>
      <c r="Q66" s="19">
        <v>1</v>
      </c>
    </row>
    <row r="67" spans="1:21" ht="23.25" customHeight="1" x14ac:dyDescent="0.25">
      <c r="A67" s="67" t="s">
        <v>261</v>
      </c>
      <c r="B67" s="275" t="s">
        <v>262</v>
      </c>
      <c r="C67" s="102">
        <v>103</v>
      </c>
      <c r="D67" s="259">
        <v>0</v>
      </c>
      <c r="E67" s="12">
        <v>0</v>
      </c>
      <c r="F67" s="13">
        <v>0</v>
      </c>
      <c r="G67" s="471" t="s">
        <v>278</v>
      </c>
      <c r="H67" s="472"/>
      <c r="I67" s="473"/>
      <c r="J67" s="37">
        <v>0</v>
      </c>
      <c r="K67" s="11"/>
      <c r="L67" s="68">
        <v>1</v>
      </c>
      <c r="M67" s="13" t="s">
        <v>307</v>
      </c>
      <c r="N67" s="177">
        <v>0</v>
      </c>
      <c r="O67" s="70">
        <v>1</v>
      </c>
      <c r="P67" s="157" t="s">
        <v>307</v>
      </c>
      <c r="Q67" s="19">
        <v>1</v>
      </c>
    </row>
    <row r="68" spans="1:21" ht="23.25" customHeight="1" thickBot="1" x14ac:dyDescent="0.3">
      <c r="A68" s="370" t="s">
        <v>247</v>
      </c>
      <c r="B68" s="281" t="s">
        <v>242</v>
      </c>
      <c r="C68" s="171">
        <v>98</v>
      </c>
      <c r="D68" s="231">
        <v>0</v>
      </c>
      <c r="E68" s="21">
        <v>0</v>
      </c>
      <c r="F68" s="22">
        <v>0</v>
      </c>
      <c r="G68" s="346">
        <v>4</v>
      </c>
      <c r="H68" s="21">
        <v>6</v>
      </c>
      <c r="I68" s="347">
        <v>10</v>
      </c>
      <c r="J68" s="37">
        <v>0</v>
      </c>
      <c r="K68" s="11"/>
      <c r="L68" s="12">
        <v>1</v>
      </c>
      <c r="M68" s="13" t="s">
        <v>307</v>
      </c>
      <c r="N68" s="177">
        <v>0</v>
      </c>
      <c r="O68" s="70">
        <v>1</v>
      </c>
      <c r="P68" s="157" t="s">
        <v>307</v>
      </c>
      <c r="Q68" s="19">
        <v>1</v>
      </c>
    </row>
    <row r="69" spans="1:21" ht="24" customHeight="1" thickBot="1" x14ac:dyDescent="0.3">
      <c r="A69" s="222" t="s">
        <v>12</v>
      </c>
      <c r="B69" s="296"/>
      <c r="C69" s="223">
        <f>SUM(C42:C68)</f>
        <v>7404</v>
      </c>
      <c r="D69" s="232">
        <f t="shared" ref="D69:Q69" si="4">SUM(D42:D68)</f>
        <v>22</v>
      </c>
      <c r="E69" s="232">
        <f t="shared" si="4"/>
        <v>87</v>
      </c>
      <c r="F69" s="232">
        <f t="shared" si="4"/>
        <v>109</v>
      </c>
      <c r="G69" s="229">
        <f>SUM(G42:G68)</f>
        <v>59</v>
      </c>
      <c r="H69" s="225">
        <f>SUM(H42:H68)</f>
        <v>96</v>
      </c>
      <c r="I69" s="227">
        <f>SUM(I42:I68)</f>
        <v>155</v>
      </c>
      <c r="J69" s="228">
        <f t="shared" si="4"/>
        <v>4</v>
      </c>
      <c r="K69" s="416"/>
      <c r="L69" s="233">
        <f t="shared" si="4"/>
        <v>46</v>
      </c>
      <c r="M69" s="234">
        <f t="shared" si="4"/>
        <v>92</v>
      </c>
      <c r="N69" s="235">
        <f t="shared" si="4"/>
        <v>4</v>
      </c>
      <c r="O69" s="236">
        <f t="shared" si="4"/>
        <v>38</v>
      </c>
      <c r="P69" s="237">
        <f t="shared" si="4"/>
        <v>82</v>
      </c>
      <c r="Q69" s="238">
        <f t="shared" si="4"/>
        <v>126</v>
      </c>
    </row>
    <row r="70" spans="1:21" ht="36" customHeight="1" x14ac:dyDescent="0.25">
      <c r="A70" s="49"/>
      <c r="B70" s="293"/>
      <c r="C70" s="57"/>
      <c r="D70" s="440"/>
      <c r="E70" s="440"/>
      <c r="F70" s="440"/>
      <c r="G70" s="51"/>
      <c r="H70" s="51"/>
      <c r="I70" s="51"/>
      <c r="J70" s="441"/>
      <c r="K70" s="441"/>
      <c r="L70" s="442"/>
      <c r="M70" s="442"/>
      <c r="N70" s="443"/>
      <c r="O70" s="319"/>
      <c r="P70" s="319"/>
      <c r="Q70" s="51"/>
    </row>
    <row r="71" spans="1:21" ht="12.75" customHeight="1" x14ac:dyDescent="0.25">
      <c r="A71" s="49"/>
      <c r="B71" s="293"/>
      <c r="C71" s="57"/>
      <c r="D71" s="440"/>
      <c r="E71" s="440"/>
      <c r="F71" s="440"/>
      <c r="G71" s="51"/>
      <c r="H71" s="51"/>
      <c r="I71" s="51"/>
      <c r="J71" s="441"/>
      <c r="K71" s="441"/>
      <c r="L71" s="442"/>
      <c r="M71" s="442"/>
      <c r="N71" s="443"/>
      <c r="O71" s="319"/>
      <c r="P71" s="319"/>
      <c r="Q71" s="51"/>
    </row>
    <row r="72" spans="1:21" ht="41.25" customHeight="1" x14ac:dyDescent="0.25">
      <c r="A72" s="49"/>
      <c r="B72" s="293"/>
      <c r="C72" s="57"/>
      <c r="D72" s="440"/>
      <c r="E72" s="440"/>
      <c r="F72" s="440"/>
      <c r="G72" s="51"/>
      <c r="H72" s="51"/>
      <c r="I72" s="51"/>
      <c r="J72" s="441"/>
      <c r="K72" s="441"/>
      <c r="L72" s="442"/>
      <c r="M72" s="442"/>
      <c r="N72" s="443"/>
      <c r="O72" s="319"/>
      <c r="P72" s="319"/>
      <c r="Q72" s="51"/>
    </row>
    <row r="73" spans="1:21" ht="11.25" customHeight="1" x14ac:dyDescent="0.25">
      <c r="A73" s="508" t="s">
        <v>298</v>
      </c>
      <c r="B73" s="508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</row>
    <row r="74" spans="1:21" ht="26.25" customHeight="1" x14ac:dyDescent="0.25">
      <c r="A74" s="509"/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</row>
    <row r="75" spans="1:21" ht="17.25" customHeight="1" x14ac:dyDescent="0.25">
      <c r="A75" s="509"/>
      <c r="B75" s="509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35"/>
    </row>
    <row r="76" spans="1:21" ht="23.25" customHeight="1" thickBot="1" x14ac:dyDescent="0.3">
      <c r="A76" s="6"/>
      <c r="B76" s="274"/>
      <c r="C76" s="6"/>
      <c r="D76" s="6"/>
      <c r="E76" s="6"/>
      <c r="F76" s="6"/>
      <c r="G76" s="6"/>
      <c r="H76" s="6"/>
      <c r="I76" s="6"/>
      <c r="J76" s="6"/>
      <c r="K76" s="413"/>
      <c r="L76" s="6"/>
      <c r="M76" s="6"/>
      <c r="N76" s="310"/>
      <c r="O76" s="310"/>
      <c r="P76" s="310"/>
      <c r="Q76" s="6"/>
    </row>
    <row r="77" spans="1:21" ht="23.25" customHeight="1" x14ac:dyDescent="0.25">
      <c r="A77" s="15" t="s">
        <v>0</v>
      </c>
      <c r="B77" s="290"/>
      <c r="C77" s="146" t="s">
        <v>1</v>
      </c>
      <c r="D77" s="519" t="s">
        <v>234</v>
      </c>
      <c r="E77" s="517"/>
      <c r="F77" s="520"/>
      <c r="G77" s="519" t="s">
        <v>302</v>
      </c>
      <c r="H77" s="517"/>
      <c r="I77" s="520"/>
      <c r="J77" s="519" t="s">
        <v>15</v>
      </c>
      <c r="K77" s="516"/>
      <c r="L77" s="517"/>
      <c r="M77" s="520"/>
      <c r="N77" s="554" t="s">
        <v>10</v>
      </c>
      <c r="O77" s="511"/>
      <c r="P77" s="555"/>
      <c r="Q77" s="213"/>
    </row>
    <row r="78" spans="1:21" ht="23.25" customHeight="1" x14ac:dyDescent="0.25">
      <c r="A78" s="14"/>
      <c r="B78" s="282"/>
      <c r="C78" s="147"/>
      <c r="D78" s="150" t="s">
        <v>6</v>
      </c>
      <c r="E78" s="53" t="s">
        <v>7</v>
      </c>
      <c r="F78" s="33" t="s">
        <v>8</v>
      </c>
      <c r="G78" s="150" t="s">
        <v>6</v>
      </c>
      <c r="H78" s="53" t="s">
        <v>7</v>
      </c>
      <c r="I78" s="33" t="s">
        <v>8</v>
      </c>
      <c r="J78" s="137" t="s">
        <v>274</v>
      </c>
      <c r="K78" s="433" t="s">
        <v>309</v>
      </c>
      <c r="L78" s="124" t="s">
        <v>246</v>
      </c>
      <c r="M78" s="55" t="s">
        <v>7</v>
      </c>
      <c r="N78" s="323" t="s">
        <v>274</v>
      </c>
      <c r="O78" s="312" t="s">
        <v>9</v>
      </c>
      <c r="P78" s="324" t="s">
        <v>7</v>
      </c>
      <c r="Q78" s="214" t="s">
        <v>8</v>
      </c>
    </row>
    <row r="79" spans="1:21" ht="23.25" customHeight="1" x14ac:dyDescent="0.25">
      <c r="A79" s="64" t="s">
        <v>267</v>
      </c>
      <c r="B79" s="295" t="s">
        <v>63</v>
      </c>
      <c r="C79" s="102">
        <v>240</v>
      </c>
      <c r="D79" s="37">
        <v>0</v>
      </c>
      <c r="E79" s="12">
        <v>2</v>
      </c>
      <c r="F79" s="13">
        <v>2</v>
      </c>
      <c r="G79" s="174">
        <v>1</v>
      </c>
      <c r="H79" s="12">
        <v>2</v>
      </c>
      <c r="I79" s="13">
        <v>3</v>
      </c>
      <c r="J79" s="108">
        <v>0</v>
      </c>
      <c r="K79" s="177"/>
      <c r="L79" s="70">
        <v>1</v>
      </c>
      <c r="M79" s="69">
        <v>2</v>
      </c>
      <c r="N79" s="108">
        <v>0</v>
      </c>
      <c r="O79" s="56">
        <v>0</v>
      </c>
      <c r="P79" s="69">
        <v>1</v>
      </c>
      <c r="Q79" s="384">
        <v>1</v>
      </c>
    </row>
    <row r="80" spans="1:21" ht="23.25" customHeight="1" x14ac:dyDescent="0.25">
      <c r="A80" s="446" t="s">
        <v>135</v>
      </c>
      <c r="B80" s="297" t="s">
        <v>64</v>
      </c>
      <c r="C80" s="172">
        <v>83</v>
      </c>
      <c r="D80" s="108">
        <v>0</v>
      </c>
      <c r="E80" s="56">
        <v>0</v>
      </c>
      <c r="F80" s="69">
        <v>0</v>
      </c>
      <c r="G80" s="474" t="s">
        <v>280</v>
      </c>
      <c r="H80" s="475"/>
      <c r="I80" s="476"/>
      <c r="J80" s="108">
        <v>0</v>
      </c>
      <c r="K80" s="177"/>
      <c r="L80" s="70">
        <v>0</v>
      </c>
      <c r="M80" s="69">
        <v>1</v>
      </c>
      <c r="N80" s="108">
        <v>0</v>
      </c>
      <c r="O80" s="56">
        <v>1</v>
      </c>
      <c r="P80" s="69" t="s">
        <v>307</v>
      </c>
      <c r="Q80" s="385">
        <v>1</v>
      </c>
    </row>
    <row r="81" spans="1:19" ht="23.25" customHeight="1" x14ac:dyDescent="0.25">
      <c r="A81" s="253" t="s">
        <v>136</v>
      </c>
      <c r="B81" s="283" t="s">
        <v>65</v>
      </c>
      <c r="C81" s="148">
        <v>82</v>
      </c>
      <c r="D81" s="108">
        <v>0</v>
      </c>
      <c r="E81" s="56">
        <v>1</v>
      </c>
      <c r="F81" s="69">
        <v>1</v>
      </c>
      <c r="G81" s="474" t="s">
        <v>278</v>
      </c>
      <c r="H81" s="475"/>
      <c r="I81" s="476"/>
      <c r="J81" s="108">
        <v>0</v>
      </c>
      <c r="K81" s="177"/>
      <c r="L81" s="12">
        <v>1</v>
      </c>
      <c r="M81" s="13" t="s">
        <v>307</v>
      </c>
      <c r="N81" s="97">
        <v>0</v>
      </c>
      <c r="O81" s="70">
        <v>1</v>
      </c>
      <c r="P81" s="69" t="s">
        <v>307</v>
      </c>
      <c r="Q81" s="385">
        <v>1</v>
      </c>
    </row>
    <row r="82" spans="1:19" ht="23.25" customHeight="1" x14ac:dyDescent="0.25">
      <c r="A82" s="253" t="s">
        <v>137</v>
      </c>
      <c r="B82" s="283" t="s">
        <v>66</v>
      </c>
      <c r="C82" s="148">
        <v>263</v>
      </c>
      <c r="D82" s="367">
        <v>1</v>
      </c>
      <c r="E82" s="368">
        <v>3</v>
      </c>
      <c r="F82" s="369">
        <v>4</v>
      </c>
      <c r="G82" s="179">
        <v>6</v>
      </c>
      <c r="H82" s="142">
        <v>9</v>
      </c>
      <c r="I82" s="195">
        <v>15</v>
      </c>
      <c r="J82" s="108">
        <v>1</v>
      </c>
      <c r="K82" s="177"/>
      <c r="L82" s="56">
        <v>1</v>
      </c>
      <c r="M82" s="69">
        <v>3</v>
      </c>
      <c r="N82" s="97">
        <v>1</v>
      </c>
      <c r="O82" s="70">
        <v>1</v>
      </c>
      <c r="P82" s="69">
        <v>3</v>
      </c>
      <c r="Q82" s="385">
        <v>5</v>
      </c>
    </row>
    <row r="83" spans="1:19" s="9" customFormat="1" ht="26.25" customHeight="1" x14ac:dyDescent="0.2">
      <c r="A83" s="253" t="s">
        <v>187</v>
      </c>
      <c r="B83" s="283" t="s">
        <v>67</v>
      </c>
      <c r="C83" s="148">
        <v>485</v>
      </c>
      <c r="D83" s="108">
        <v>0</v>
      </c>
      <c r="E83" s="56">
        <v>0</v>
      </c>
      <c r="F83" s="69">
        <v>0</v>
      </c>
      <c r="G83" s="474" t="s">
        <v>278</v>
      </c>
      <c r="H83" s="475"/>
      <c r="I83" s="476"/>
      <c r="J83" s="108">
        <v>0</v>
      </c>
      <c r="K83" s="177"/>
      <c r="L83" s="56">
        <v>1</v>
      </c>
      <c r="M83" s="69" t="s">
        <v>307</v>
      </c>
      <c r="N83" s="108">
        <v>0</v>
      </c>
      <c r="O83" s="56">
        <v>1</v>
      </c>
      <c r="P83" s="69" t="s">
        <v>307</v>
      </c>
      <c r="Q83" s="454">
        <v>1</v>
      </c>
    </row>
    <row r="84" spans="1:19" s="9" customFormat="1" ht="26.25" customHeight="1" x14ac:dyDescent="0.2">
      <c r="A84" s="253" t="s">
        <v>275</v>
      </c>
      <c r="B84" s="283" t="s">
        <v>276</v>
      </c>
      <c r="C84" s="148">
        <v>207</v>
      </c>
      <c r="D84" s="37"/>
      <c r="E84" s="12"/>
      <c r="F84" s="13"/>
      <c r="G84" s="179"/>
      <c r="H84" s="142"/>
      <c r="I84" s="195"/>
      <c r="J84" s="211"/>
      <c r="K84" s="422"/>
      <c r="L84" s="207"/>
      <c r="M84" s="212"/>
      <c r="N84" s="556" t="s">
        <v>313</v>
      </c>
      <c r="O84" s="557"/>
      <c r="P84" s="558"/>
      <c r="Q84" s="455"/>
    </row>
    <row r="85" spans="1:19" s="9" customFormat="1" ht="26.25" customHeight="1" thickBot="1" x14ac:dyDescent="0.25">
      <c r="A85" s="452" t="s">
        <v>277</v>
      </c>
      <c r="B85" s="298" t="s">
        <v>68</v>
      </c>
      <c r="C85" s="143">
        <v>202</v>
      </c>
      <c r="D85" s="37">
        <v>0</v>
      </c>
      <c r="E85" s="12"/>
      <c r="F85" s="13">
        <v>0</v>
      </c>
      <c r="G85" s="471" t="s">
        <v>278</v>
      </c>
      <c r="H85" s="472"/>
      <c r="I85" s="473"/>
      <c r="J85" s="37"/>
      <c r="K85" s="12"/>
      <c r="L85" s="12">
        <v>1</v>
      </c>
      <c r="M85" s="13" t="s">
        <v>306</v>
      </c>
      <c r="N85" s="468"/>
      <c r="O85" s="457">
        <v>1</v>
      </c>
      <c r="P85" s="456" t="s">
        <v>307</v>
      </c>
      <c r="Q85" s="461"/>
    </row>
    <row r="86" spans="1:19" s="9" customFormat="1" ht="26.25" customHeight="1" thickTop="1" thickBot="1" x14ac:dyDescent="0.25">
      <c r="A86" s="452" t="s">
        <v>314</v>
      </c>
      <c r="B86" s="298" t="s">
        <v>315</v>
      </c>
      <c r="C86" s="143">
        <v>550</v>
      </c>
      <c r="D86" s="464">
        <v>0</v>
      </c>
      <c r="E86" s="465"/>
      <c r="F86" s="466">
        <v>0</v>
      </c>
      <c r="G86" s="498" t="s">
        <v>278</v>
      </c>
      <c r="H86" s="499"/>
      <c r="I86" s="500"/>
      <c r="J86" s="464">
        <v>1</v>
      </c>
      <c r="K86" s="467"/>
      <c r="L86" s="465">
        <v>2</v>
      </c>
      <c r="M86" s="466">
        <v>4</v>
      </c>
      <c r="N86" s="463"/>
      <c r="O86" s="457">
        <v>1</v>
      </c>
      <c r="P86" s="456">
        <v>1</v>
      </c>
      <c r="Q86" s="455"/>
      <c r="S86" s="38"/>
    </row>
    <row r="87" spans="1:19" s="9" customFormat="1" ht="26.25" customHeight="1" thickTop="1" x14ac:dyDescent="0.25">
      <c r="A87" s="128" t="s">
        <v>11</v>
      </c>
      <c r="B87" s="299"/>
      <c r="C87" s="129">
        <f t="shared" ref="C87:J87" si="5">SUM(C79:C86)</f>
        <v>2112</v>
      </c>
      <c r="D87" s="144">
        <f t="shared" si="5"/>
        <v>1</v>
      </c>
      <c r="E87" s="144">
        <f t="shared" si="5"/>
        <v>6</v>
      </c>
      <c r="F87" s="145">
        <f t="shared" si="5"/>
        <v>7</v>
      </c>
      <c r="G87" s="144">
        <f t="shared" si="5"/>
        <v>7</v>
      </c>
      <c r="H87" s="144">
        <f t="shared" si="5"/>
        <v>11</v>
      </c>
      <c r="I87" s="145">
        <f t="shared" si="5"/>
        <v>18</v>
      </c>
      <c r="J87" s="144">
        <f t="shared" si="5"/>
        <v>2</v>
      </c>
      <c r="K87" s="144"/>
      <c r="L87" s="144">
        <f t="shared" ref="L87:Q87" si="6">SUM(L79:L86)</f>
        <v>7</v>
      </c>
      <c r="M87" s="145">
        <f t="shared" si="6"/>
        <v>10</v>
      </c>
      <c r="N87" s="348">
        <f t="shared" si="6"/>
        <v>1</v>
      </c>
      <c r="O87" s="349">
        <f t="shared" si="6"/>
        <v>6</v>
      </c>
      <c r="P87" s="350">
        <f t="shared" si="6"/>
        <v>5</v>
      </c>
      <c r="Q87" s="42">
        <f t="shared" si="6"/>
        <v>9</v>
      </c>
    </row>
    <row r="88" spans="1:19" s="9" customFormat="1" ht="26.25" customHeight="1" x14ac:dyDescent="0.25">
      <c r="A88" s="39" t="s">
        <v>12</v>
      </c>
      <c r="B88" s="300"/>
      <c r="C88" s="125">
        <f t="shared" ref="C88:J88" si="7">C69</f>
        <v>7404</v>
      </c>
      <c r="D88" s="114">
        <f t="shared" si="7"/>
        <v>22</v>
      </c>
      <c r="E88" s="115">
        <f t="shared" si="7"/>
        <v>87</v>
      </c>
      <c r="F88" s="116">
        <f t="shared" si="7"/>
        <v>109</v>
      </c>
      <c r="G88" s="24">
        <f t="shared" si="7"/>
        <v>59</v>
      </c>
      <c r="H88" s="25">
        <f t="shared" si="7"/>
        <v>96</v>
      </c>
      <c r="I88" s="26">
        <f t="shared" si="7"/>
        <v>155</v>
      </c>
      <c r="J88" s="112">
        <f t="shared" si="7"/>
        <v>4</v>
      </c>
      <c r="K88" s="24"/>
      <c r="L88" s="25">
        <f t="shared" ref="L88:Q88" si="8">L69</f>
        <v>46</v>
      </c>
      <c r="M88" s="26">
        <f t="shared" si="8"/>
        <v>92</v>
      </c>
      <c r="N88" s="325">
        <f t="shared" si="8"/>
        <v>4</v>
      </c>
      <c r="O88" s="326">
        <f t="shared" si="8"/>
        <v>38</v>
      </c>
      <c r="P88" s="327">
        <f t="shared" si="8"/>
        <v>82</v>
      </c>
      <c r="Q88" s="43">
        <f t="shared" si="8"/>
        <v>126</v>
      </c>
    </row>
    <row r="89" spans="1:19" s="9" customFormat="1" ht="26.25" customHeight="1" thickBot="1" x14ac:dyDescent="0.3">
      <c r="A89" s="40" t="s">
        <v>13</v>
      </c>
      <c r="B89" s="301"/>
      <c r="C89" s="126">
        <f t="shared" ref="C89:J89" si="9">C34</f>
        <v>7710</v>
      </c>
      <c r="D89" s="117">
        <f t="shared" si="9"/>
        <v>34</v>
      </c>
      <c r="E89" s="100">
        <f t="shared" si="9"/>
        <v>66</v>
      </c>
      <c r="F89" s="32">
        <f t="shared" si="9"/>
        <v>100</v>
      </c>
      <c r="G89" s="31">
        <f t="shared" si="9"/>
        <v>166</v>
      </c>
      <c r="H89" s="100">
        <f t="shared" si="9"/>
        <v>204</v>
      </c>
      <c r="I89" s="32">
        <f t="shared" si="9"/>
        <v>370</v>
      </c>
      <c r="J89" s="113">
        <f t="shared" si="9"/>
        <v>11</v>
      </c>
      <c r="K89" s="31"/>
      <c r="L89" s="100">
        <f t="shared" ref="L89:Q89" si="10">L34</f>
        <v>54</v>
      </c>
      <c r="M89" s="32">
        <f t="shared" si="10"/>
        <v>112</v>
      </c>
      <c r="N89" s="351">
        <f t="shared" si="10"/>
        <v>6</v>
      </c>
      <c r="O89" s="352">
        <f t="shared" si="10"/>
        <v>45</v>
      </c>
      <c r="P89" s="353">
        <f t="shared" si="10"/>
        <v>100</v>
      </c>
      <c r="Q89" s="44">
        <f t="shared" si="10"/>
        <v>153</v>
      </c>
    </row>
    <row r="90" spans="1:19" s="9" customFormat="1" ht="23.25" customHeight="1" thickTop="1" thickBot="1" x14ac:dyDescent="0.3">
      <c r="A90" s="130" t="s">
        <v>2</v>
      </c>
      <c r="B90" s="302"/>
      <c r="C90" s="127">
        <f>SUM(C87:C89)</f>
        <v>17226</v>
      </c>
      <c r="D90" s="27">
        <f>SUM(D87:D89)</f>
        <v>57</v>
      </c>
      <c r="E90" s="28">
        <f t="shared" ref="E90:Q90" si="11">SUM(E87:E89)</f>
        <v>159</v>
      </c>
      <c r="F90" s="29">
        <f t="shared" si="11"/>
        <v>216</v>
      </c>
      <c r="G90" s="27">
        <f t="shared" si="11"/>
        <v>232</v>
      </c>
      <c r="H90" s="28">
        <f t="shared" si="11"/>
        <v>311</v>
      </c>
      <c r="I90" s="29">
        <f t="shared" si="11"/>
        <v>543</v>
      </c>
      <c r="J90" s="99">
        <f t="shared" si="11"/>
        <v>17</v>
      </c>
      <c r="K90" s="423"/>
      <c r="L90" s="28">
        <f t="shared" si="11"/>
        <v>107</v>
      </c>
      <c r="M90" s="29">
        <f>SUM(M87:M89)</f>
        <v>214</v>
      </c>
      <c r="N90" s="328">
        <f t="shared" si="11"/>
        <v>11</v>
      </c>
      <c r="O90" s="329">
        <f t="shared" si="11"/>
        <v>89</v>
      </c>
      <c r="P90" s="330">
        <f t="shared" si="11"/>
        <v>187</v>
      </c>
      <c r="Q90" s="131">
        <f t="shared" si="11"/>
        <v>288</v>
      </c>
    </row>
    <row r="91" spans="1:19" s="9" customFormat="1" ht="26.25" customHeight="1" thickTop="1" thickBot="1" x14ac:dyDescent="0.3">
      <c r="A91" s="134" t="s">
        <v>257</v>
      </c>
      <c r="B91" s="303"/>
      <c r="C91" s="132"/>
      <c r="D91" s="132"/>
      <c r="E91" s="132"/>
      <c r="F91" s="132"/>
      <c r="G91" s="132"/>
      <c r="H91" s="132"/>
      <c r="I91" s="132"/>
      <c r="J91" s="133"/>
      <c r="K91" s="133"/>
      <c r="L91" s="132"/>
      <c r="M91" s="60"/>
      <c r="N91" s="331"/>
      <c r="O91" s="449" t="s">
        <v>282</v>
      </c>
      <c r="P91" s="450" t="s">
        <v>286</v>
      </c>
      <c r="Q91" s="268"/>
    </row>
    <row r="92" spans="1:19" s="9" customFormat="1" ht="26.25" customHeight="1" thickTop="1" x14ac:dyDescent="0.25">
      <c r="A92" s="49"/>
      <c r="B92" s="293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319"/>
      <c r="O92" s="319"/>
      <c r="P92" s="319"/>
      <c r="Q92" s="51"/>
    </row>
    <row r="93" spans="1:19" s="9" customFormat="1" ht="26.25" customHeight="1" x14ac:dyDescent="0.25">
      <c r="A93" s="49"/>
      <c r="B93" s="293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319"/>
      <c r="O93" s="319"/>
      <c r="P93" s="319"/>
      <c r="Q93" s="51"/>
    </row>
    <row r="94" spans="1:19" s="9" customFormat="1" ht="26.25" customHeight="1" x14ac:dyDescent="0.25">
      <c r="A94" s="49"/>
      <c r="B94" s="293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319"/>
      <c r="O94" s="319"/>
      <c r="P94" s="319"/>
      <c r="Q94" s="51"/>
    </row>
    <row r="95" spans="1:19" s="9" customFormat="1" ht="26.25" customHeight="1" x14ac:dyDescent="0.25">
      <c r="A95" s="49"/>
      <c r="B95" s="29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319"/>
      <c r="O95" s="319"/>
      <c r="P95" s="319"/>
      <c r="Q95" s="51"/>
    </row>
    <row r="96" spans="1:19" s="9" customFormat="1" ht="26.25" customHeight="1" x14ac:dyDescent="0.25">
      <c r="A96" s="49"/>
      <c r="B96" s="293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319"/>
      <c r="O96" s="319"/>
      <c r="P96" s="319"/>
      <c r="Q96" s="51"/>
    </row>
    <row r="97" spans="1:17" s="9" customFormat="1" ht="26.25" customHeight="1" x14ac:dyDescent="0.25">
      <c r="A97" s="49"/>
      <c r="B97" s="29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319"/>
      <c r="O97" s="319"/>
      <c r="P97" s="319"/>
      <c r="Q97" s="51"/>
    </row>
    <row r="98" spans="1:17" s="9" customFormat="1" ht="26.25" customHeight="1" x14ac:dyDescent="0.25">
      <c r="A98" s="49"/>
      <c r="B98" s="293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319"/>
      <c r="O98" s="319"/>
      <c r="P98" s="319"/>
      <c r="Q98" s="51"/>
    </row>
    <row r="99" spans="1:17" s="9" customFormat="1" ht="26.25" customHeight="1" x14ac:dyDescent="0.25">
      <c r="A99" s="49"/>
      <c r="B99" s="29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319"/>
      <c r="O99" s="319"/>
      <c r="P99" s="319"/>
      <c r="Q99" s="51"/>
    </row>
    <row r="100" spans="1:17" s="9" customFormat="1" ht="26.25" customHeight="1" x14ac:dyDescent="0.25">
      <c r="A100" s="49"/>
      <c r="B100" s="293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319"/>
      <c r="O100" s="319"/>
      <c r="P100" s="319"/>
      <c r="Q100" s="51"/>
    </row>
    <row r="101" spans="1:17" s="9" customFormat="1" ht="26.25" customHeight="1" x14ac:dyDescent="0.25">
      <c r="A101" s="49"/>
      <c r="B101" s="293"/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319"/>
      <c r="O101" s="319"/>
      <c r="P101" s="319"/>
      <c r="Q101" s="51"/>
    </row>
    <row r="102" spans="1:17" s="9" customFormat="1" ht="26.25" customHeight="1" x14ac:dyDescent="0.25">
      <c r="A102" s="49"/>
      <c r="B102" s="293"/>
      <c r="C102" s="5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319"/>
      <c r="O102" s="319"/>
      <c r="P102" s="319"/>
      <c r="Q102" s="51"/>
    </row>
    <row r="103" spans="1:17" ht="17.25" customHeight="1" x14ac:dyDescent="0.25">
      <c r="A103" s="49"/>
      <c r="B103" s="293"/>
      <c r="C103" s="5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319"/>
      <c r="O103" s="319"/>
      <c r="P103" s="319"/>
      <c r="Q103" s="51"/>
    </row>
    <row r="104" spans="1:17" ht="15" customHeight="1" x14ac:dyDescent="0.25">
      <c r="A104" s="49"/>
      <c r="B104" s="293"/>
      <c r="C104" s="5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319"/>
      <c r="O104" s="319"/>
      <c r="P104" s="319"/>
      <c r="Q104" s="51"/>
    </row>
    <row r="105" spans="1:17" ht="38.25" customHeight="1" x14ac:dyDescent="0.25">
      <c r="A105" s="49"/>
      <c r="B105" s="293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319"/>
      <c r="O105" s="319"/>
      <c r="P105" s="319"/>
      <c r="Q105" s="51"/>
    </row>
    <row r="106" spans="1:17" ht="11.25" customHeight="1" x14ac:dyDescent="0.25">
      <c r="A106" s="508" t="s">
        <v>299</v>
      </c>
      <c r="B106" s="508"/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509"/>
      <c r="P106" s="509"/>
      <c r="Q106" s="509"/>
    </row>
    <row r="107" spans="1:17" ht="26.25" customHeight="1" x14ac:dyDescent="0.25">
      <c r="A107" s="509"/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</row>
    <row r="108" spans="1:17" ht="17.25" customHeight="1" x14ac:dyDescent="0.25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</row>
    <row r="109" spans="1:17" ht="23.25" customHeight="1" thickBot="1" x14ac:dyDescent="0.3">
      <c r="A109" s="6"/>
      <c r="B109" s="274"/>
      <c r="C109" s="6"/>
      <c r="D109" s="6"/>
      <c r="E109" s="6"/>
      <c r="F109" s="6"/>
      <c r="G109" s="6"/>
      <c r="H109" s="6"/>
      <c r="I109" s="6"/>
      <c r="J109" s="6"/>
      <c r="K109" s="413"/>
      <c r="L109" s="6"/>
      <c r="M109" s="6"/>
      <c r="N109" s="310"/>
      <c r="O109" s="310"/>
      <c r="P109" s="310"/>
      <c r="Q109" s="6"/>
    </row>
    <row r="110" spans="1:17" ht="23.25" customHeight="1" x14ac:dyDescent="0.25">
      <c r="A110" s="15" t="s">
        <v>0</v>
      </c>
      <c r="B110" s="290"/>
      <c r="C110" s="146" t="s">
        <v>1</v>
      </c>
      <c r="D110" s="519" t="s">
        <v>235</v>
      </c>
      <c r="E110" s="517"/>
      <c r="F110" s="520"/>
      <c r="G110" s="516" t="s">
        <v>302</v>
      </c>
      <c r="H110" s="517"/>
      <c r="I110" s="518"/>
      <c r="J110" s="519" t="s">
        <v>15</v>
      </c>
      <c r="K110" s="516"/>
      <c r="L110" s="517"/>
      <c r="M110" s="520"/>
      <c r="N110" s="510" t="s">
        <v>10</v>
      </c>
      <c r="O110" s="511"/>
      <c r="P110" s="512"/>
      <c r="Q110" s="15"/>
    </row>
    <row r="111" spans="1:17" ht="23.25" customHeight="1" x14ac:dyDescent="0.25">
      <c r="A111" s="14"/>
      <c r="B111" s="282"/>
      <c r="C111" s="147"/>
      <c r="D111" s="149" t="s">
        <v>6</v>
      </c>
      <c r="E111" s="54" t="s">
        <v>7</v>
      </c>
      <c r="F111" s="33" t="s">
        <v>8</v>
      </c>
      <c r="G111" s="52" t="s">
        <v>6</v>
      </c>
      <c r="H111" s="53" t="s">
        <v>7</v>
      </c>
      <c r="I111" s="190" t="s">
        <v>8</v>
      </c>
      <c r="J111" s="137" t="s">
        <v>274</v>
      </c>
      <c r="K111" s="433" t="s">
        <v>309</v>
      </c>
      <c r="L111" s="124" t="s">
        <v>246</v>
      </c>
      <c r="M111" s="55" t="s">
        <v>7</v>
      </c>
      <c r="N111" s="311" t="s">
        <v>274</v>
      </c>
      <c r="O111" s="312" t="s">
        <v>9</v>
      </c>
      <c r="P111" s="321" t="s">
        <v>7</v>
      </c>
      <c r="Q111" s="34" t="s">
        <v>8</v>
      </c>
    </row>
    <row r="112" spans="1:17" ht="23.25" customHeight="1" x14ac:dyDescent="0.25">
      <c r="A112" s="67" t="s">
        <v>131</v>
      </c>
      <c r="B112" s="275" t="s">
        <v>69</v>
      </c>
      <c r="C112" s="102">
        <v>1685</v>
      </c>
      <c r="D112" s="184">
        <v>12</v>
      </c>
      <c r="E112" s="12">
        <v>72</v>
      </c>
      <c r="F112" s="13">
        <f>D112+E112</f>
        <v>84</v>
      </c>
      <c r="G112" s="11">
        <v>53</v>
      </c>
      <c r="H112" s="12">
        <v>79</v>
      </c>
      <c r="I112" s="178">
        <f>G112+H112</f>
        <v>132</v>
      </c>
      <c r="J112" s="109">
        <v>3</v>
      </c>
      <c r="K112" s="414"/>
      <c r="L112" s="12">
        <v>18</v>
      </c>
      <c r="M112" s="13">
        <v>65</v>
      </c>
      <c r="N112" s="334" t="s">
        <v>287</v>
      </c>
      <c r="O112" s="56">
        <v>18</v>
      </c>
      <c r="P112" s="157">
        <v>70</v>
      </c>
      <c r="Q112" s="390">
        <f>N112+O112+P112</f>
        <v>90</v>
      </c>
    </row>
    <row r="113" spans="1:17" ht="23.25" customHeight="1" x14ac:dyDescent="0.25">
      <c r="A113" s="67" t="s">
        <v>251</v>
      </c>
      <c r="B113" s="279" t="s">
        <v>70</v>
      </c>
      <c r="C113" s="102">
        <v>289</v>
      </c>
      <c r="D113" s="184">
        <v>7</v>
      </c>
      <c r="E113" s="16">
        <v>3</v>
      </c>
      <c r="F113" s="263">
        <v>10</v>
      </c>
      <c r="G113" s="11">
        <v>90</v>
      </c>
      <c r="H113" s="12">
        <v>41</v>
      </c>
      <c r="I113" s="178">
        <v>131</v>
      </c>
      <c r="J113" s="109">
        <v>1</v>
      </c>
      <c r="K113" s="414"/>
      <c r="L113" s="12">
        <v>6</v>
      </c>
      <c r="M113" s="13">
        <v>7</v>
      </c>
      <c r="N113" s="135">
        <v>0</v>
      </c>
      <c r="O113" s="56">
        <v>5</v>
      </c>
      <c r="P113" s="157">
        <v>10</v>
      </c>
      <c r="Q113" s="390">
        <f t="shared" ref="Q113:Q116" si="12">N113+O113+P113</f>
        <v>15</v>
      </c>
    </row>
    <row r="114" spans="1:17" ht="23.25" customHeight="1" x14ac:dyDescent="0.25">
      <c r="A114" s="67" t="s">
        <v>252</v>
      </c>
      <c r="B114" s="279" t="s">
        <v>71</v>
      </c>
      <c r="C114" s="102">
        <v>347</v>
      </c>
      <c r="D114" s="266">
        <v>4</v>
      </c>
      <c r="E114" s="12">
        <v>4</v>
      </c>
      <c r="F114" s="263">
        <v>8</v>
      </c>
      <c r="G114" s="11">
        <v>43</v>
      </c>
      <c r="H114" s="12">
        <v>31</v>
      </c>
      <c r="I114" s="178">
        <v>74</v>
      </c>
      <c r="J114" s="37">
        <v>1</v>
      </c>
      <c r="K114" s="11"/>
      <c r="L114" s="12">
        <v>4</v>
      </c>
      <c r="M114" s="13">
        <v>4</v>
      </c>
      <c r="N114" s="177">
        <v>0</v>
      </c>
      <c r="O114" s="70">
        <v>3</v>
      </c>
      <c r="P114" s="157">
        <v>9</v>
      </c>
      <c r="Q114" s="390">
        <f t="shared" si="12"/>
        <v>12</v>
      </c>
    </row>
    <row r="115" spans="1:17" ht="23.25" customHeight="1" x14ac:dyDescent="0.25">
      <c r="A115" s="155" t="s">
        <v>132</v>
      </c>
      <c r="B115" s="275" t="s">
        <v>72</v>
      </c>
      <c r="C115" s="102">
        <v>520</v>
      </c>
      <c r="D115" s="163">
        <v>1</v>
      </c>
      <c r="E115" s="88">
        <v>4</v>
      </c>
      <c r="F115" s="138">
        <v>5</v>
      </c>
      <c r="G115" s="474" t="s">
        <v>278</v>
      </c>
      <c r="H115" s="475"/>
      <c r="I115" s="476"/>
      <c r="J115" s="354">
        <v>0</v>
      </c>
      <c r="K115" s="424">
        <v>0</v>
      </c>
      <c r="L115" s="355">
        <v>2</v>
      </c>
      <c r="M115" s="273">
        <v>4</v>
      </c>
      <c r="N115" s="135">
        <v>0</v>
      </c>
      <c r="O115" s="56">
        <v>2</v>
      </c>
      <c r="P115" s="157">
        <v>6</v>
      </c>
      <c r="Q115" s="390">
        <f t="shared" si="12"/>
        <v>8</v>
      </c>
    </row>
    <row r="116" spans="1:17" ht="23.25" customHeight="1" x14ac:dyDescent="0.25">
      <c r="A116" s="67" t="s">
        <v>191</v>
      </c>
      <c r="B116" s="275" t="s">
        <v>73</v>
      </c>
      <c r="C116" s="102">
        <v>88</v>
      </c>
      <c r="D116" s="399">
        <v>2</v>
      </c>
      <c r="E116" s="355">
        <v>4</v>
      </c>
      <c r="F116" s="400">
        <v>6</v>
      </c>
      <c r="G116" s="193">
        <v>10</v>
      </c>
      <c r="H116" s="272">
        <v>10</v>
      </c>
      <c r="I116" s="397">
        <v>20</v>
      </c>
      <c r="J116" s="354">
        <v>1</v>
      </c>
      <c r="K116" s="424"/>
      <c r="L116" s="355">
        <v>3</v>
      </c>
      <c r="M116" s="273">
        <v>6</v>
      </c>
      <c r="N116" s="177">
        <v>1</v>
      </c>
      <c r="O116" s="56">
        <v>3</v>
      </c>
      <c r="P116" s="157">
        <v>8</v>
      </c>
      <c r="Q116" s="390">
        <f t="shared" si="12"/>
        <v>12</v>
      </c>
    </row>
    <row r="117" spans="1:17" ht="23.25" customHeight="1" x14ac:dyDescent="0.25">
      <c r="A117" s="67" t="s">
        <v>207</v>
      </c>
      <c r="B117" s="284" t="s">
        <v>208</v>
      </c>
      <c r="C117" s="169">
        <v>132</v>
      </c>
      <c r="D117" s="261">
        <v>1</v>
      </c>
      <c r="E117" s="166">
        <v>0</v>
      </c>
      <c r="F117" s="185">
        <v>1</v>
      </c>
      <c r="G117" s="141">
        <v>1</v>
      </c>
      <c r="H117" s="93">
        <v>2</v>
      </c>
      <c r="I117" s="140">
        <v>3</v>
      </c>
      <c r="J117" s="492"/>
      <c r="K117" s="425"/>
      <c r="L117" s="494">
        <v>3</v>
      </c>
      <c r="M117" s="496">
        <v>11</v>
      </c>
      <c r="N117" s="533">
        <v>0</v>
      </c>
      <c r="O117" s="536">
        <v>3</v>
      </c>
      <c r="P117" s="527">
        <v>11</v>
      </c>
      <c r="Q117" s="530"/>
    </row>
    <row r="118" spans="1:17" ht="23.25" customHeight="1" x14ac:dyDescent="0.25">
      <c r="A118" s="67" t="s">
        <v>258</v>
      </c>
      <c r="B118" s="285" t="s">
        <v>74</v>
      </c>
      <c r="C118" s="164">
        <v>150</v>
      </c>
      <c r="D118" s="261">
        <v>0</v>
      </c>
      <c r="E118" s="166">
        <v>11</v>
      </c>
      <c r="F118" s="185">
        <v>11</v>
      </c>
      <c r="G118" s="141">
        <v>7</v>
      </c>
      <c r="H118" s="93">
        <v>10</v>
      </c>
      <c r="I118" s="140">
        <v>17</v>
      </c>
      <c r="J118" s="493"/>
      <c r="K118" s="426"/>
      <c r="L118" s="495"/>
      <c r="M118" s="497"/>
      <c r="N118" s="535"/>
      <c r="O118" s="538"/>
      <c r="P118" s="529"/>
      <c r="Q118" s="532"/>
    </row>
    <row r="119" spans="1:17" ht="23.25" customHeight="1" x14ac:dyDescent="0.25">
      <c r="A119" s="67" t="s">
        <v>157</v>
      </c>
      <c r="B119" s="279" t="s">
        <v>76</v>
      </c>
      <c r="C119" s="102">
        <v>732</v>
      </c>
      <c r="D119" s="266">
        <v>9</v>
      </c>
      <c r="E119" s="16">
        <v>27</v>
      </c>
      <c r="F119" s="13">
        <v>36</v>
      </c>
      <c r="G119" s="11">
        <v>21</v>
      </c>
      <c r="H119" s="12">
        <v>23</v>
      </c>
      <c r="I119" s="178">
        <v>44</v>
      </c>
      <c r="J119" s="109">
        <v>1</v>
      </c>
      <c r="K119" s="414"/>
      <c r="L119" s="12">
        <v>8</v>
      </c>
      <c r="M119" s="13">
        <v>27</v>
      </c>
      <c r="N119" s="334" t="s">
        <v>284</v>
      </c>
      <c r="O119" s="56">
        <v>8</v>
      </c>
      <c r="P119" s="157">
        <v>27</v>
      </c>
      <c r="Q119" s="390">
        <f>N119+O119+P119</f>
        <v>35</v>
      </c>
    </row>
    <row r="120" spans="1:17" ht="23.25" customHeight="1" x14ac:dyDescent="0.25">
      <c r="A120" s="67" t="s">
        <v>154</v>
      </c>
      <c r="B120" s="275" t="s">
        <v>75</v>
      </c>
      <c r="C120" s="102">
        <v>426</v>
      </c>
      <c r="D120" s="266">
        <v>7</v>
      </c>
      <c r="E120" s="16">
        <v>32</v>
      </c>
      <c r="F120" s="13">
        <v>39</v>
      </c>
      <c r="G120" s="177">
        <v>13</v>
      </c>
      <c r="H120" s="56">
        <v>16</v>
      </c>
      <c r="I120" s="157">
        <v>29</v>
      </c>
      <c r="J120" s="122">
        <v>1</v>
      </c>
      <c r="K120" s="135"/>
      <c r="L120" s="56">
        <v>6</v>
      </c>
      <c r="M120" s="69">
        <v>32</v>
      </c>
      <c r="N120" s="334" t="s">
        <v>312</v>
      </c>
      <c r="O120" s="56">
        <v>6</v>
      </c>
      <c r="P120" s="157">
        <v>32</v>
      </c>
      <c r="Q120" s="390">
        <f t="shared" ref="Q120:Q134" si="13">N120+O120+P120</f>
        <v>39</v>
      </c>
    </row>
    <row r="121" spans="1:17" ht="23.25" customHeight="1" x14ac:dyDescent="0.25">
      <c r="A121" s="67" t="s">
        <v>155</v>
      </c>
      <c r="B121" s="275" t="s">
        <v>126</v>
      </c>
      <c r="C121" s="102">
        <v>993</v>
      </c>
      <c r="D121" s="266">
        <v>4</v>
      </c>
      <c r="E121" s="16">
        <v>22</v>
      </c>
      <c r="F121" s="13">
        <v>26</v>
      </c>
      <c r="G121" s="177">
        <v>13</v>
      </c>
      <c r="H121" s="56">
        <v>14</v>
      </c>
      <c r="I121" s="157">
        <v>27</v>
      </c>
      <c r="J121" s="122">
        <v>1</v>
      </c>
      <c r="K121" s="135"/>
      <c r="L121" s="56">
        <v>4</v>
      </c>
      <c r="M121" s="69">
        <v>22</v>
      </c>
      <c r="N121" s="177">
        <v>1</v>
      </c>
      <c r="O121" s="56">
        <v>4</v>
      </c>
      <c r="P121" s="157">
        <v>22</v>
      </c>
      <c r="Q121" s="390">
        <f t="shared" si="13"/>
        <v>27</v>
      </c>
    </row>
    <row r="122" spans="1:17" ht="23.25" customHeight="1" x14ac:dyDescent="0.25">
      <c r="A122" s="67" t="s">
        <v>273</v>
      </c>
      <c r="B122" s="279" t="s">
        <v>77</v>
      </c>
      <c r="C122" s="102">
        <v>505</v>
      </c>
      <c r="D122" s="259">
        <v>3</v>
      </c>
      <c r="E122" s="16">
        <v>8</v>
      </c>
      <c r="F122" s="13">
        <v>11</v>
      </c>
      <c r="G122" s="11">
        <v>8</v>
      </c>
      <c r="H122" s="12">
        <v>18</v>
      </c>
      <c r="I122" s="178">
        <v>26</v>
      </c>
      <c r="J122" s="37">
        <v>1</v>
      </c>
      <c r="K122" s="11"/>
      <c r="L122" s="12">
        <v>3</v>
      </c>
      <c r="M122" s="13">
        <v>11</v>
      </c>
      <c r="N122" s="91">
        <v>1</v>
      </c>
      <c r="O122" s="56">
        <v>4</v>
      </c>
      <c r="P122" s="157">
        <v>13</v>
      </c>
      <c r="Q122" s="390">
        <f t="shared" si="13"/>
        <v>18</v>
      </c>
    </row>
    <row r="123" spans="1:17" ht="23.25" customHeight="1" x14ac:dyDescent="0.25">
      <c r="A123" s="67" t="s">
        <v>192</v>
      </c>
      <c r="B123" s="275" t="s">
        <v>254</v>
      </c>
      <c r="C123" s="102">
        <v>399</v>
      </c>
      <c r="D123" s="259">
        <v>2</v>
      </c>
      <c r="E123" s="16">
        <v>0</v>
      </c>
      <c r="F123" s="263">
        <v>2</v>
      </c>
      <c r="G123" s="11">
        <v>6</v>
      </c>
      <c r="H123" s="12">
        <v>6</v>
      </c>
      <c r="I123" s="178">
        <v>12</v>
      </c>
      <c r="J123" s="37">
        <v>2</v>
      </c>
      <c r="K123" s="11"/>
      <c r="L123" s="12">
        <v>4</v>
      </c>
      <c r="M123" s="13">
        <v>6</v>
      </c>
      <c r="N123" s="135">
        <v>0</v>
      </c>
      <c r="O123" s="56">
        <v>2</v>
      </c>
      <c r="P123" s="157">
        <v>6</v>
      </c>
      <c r="Q123" s="390">
        <f t="shared" si="13"/>
        <v>8</v>
      </c>
    </row>
    <row r="124" spans="1:17" ht="23.25" customHeight="1" x14ac:dyDescent="0.25">
      <c r="A124" s="67" t="s">
        <v>193</v>
      </c>
      <c r="B124" s="279" t="s">
        <v>78</v>
      </c>
      <c r="C124" s="102">
        <v>402</v>
      </c>
      <c r="D124" s="259">
        <v>0</v>
      </c>
      <c r="E124" s="12">
        <v>0</v>
      </c>
      <c r="F124" s="13">
        <v>0</v>
      </c>
      <c r="G124" s="11">
        <v>3</v>
      </c>
      <c r="H124" s="12">
        <v>7</v>
      </c>
      <c r="I124" s="178">
        <v>10</v>
      </c>
      <c r="J124" s="37">
        <v>1</v>
      </c>
      <c r="K124" s="11"/>
      <c r="L124" s="12">
        <v>1</v>
      </c>
      <c r="M124" s="13">
        <v>2</v>
      </c>
      <c r="N124" s="177">
        <v>1</v>
      </c>
      <c r="O124" s="70">
        <v>1</v>
      </c>
      <c r="P124" s="157">
        <v>2</v>
      </c>
      <c r="Q124" s="390">
        <f t="shared" si="13"/>
        <v>4</v>
      </c>
    </row>
    <row r="125" spans="1:17" ht="23.25" customHeight="1" x14ac:dyDescent="0.25">
      <c r="A125" s="67" t="s">
        <v>203</v>
      </c>
      <c r="B125" s="275" t="s">
        <v>194</v>
      </c>
      <c r="C125" s="102">
        <v>418</v>
      </c>
      <c r="D125" s="406">
        <v>1</v>
      </c>
      <c r="E125" s="12">
        <v>2</v>
      </c>
      <c r="F125" s="13">
        <v>3</v>
      </c>
      <c r="G125" s="471" t="s">
        <v>292</v>
      </c>
      <c r="H125" s="472"/>
      <c r="I125" s="473"/>
      <c r="J125" s="97">
        <v>1</v>
      </c>
      <c r="K125" s="91"/>
      <c r="L125" s="88">
        <v>3</v>
      </c>
      <c r="M125" s="138">
        <v>6</v>
      </c>
      <c r="N125" s="192">
        <v>0</v>
      </c>
      <c r="O125" s="88">
        <v>1</v>
      </c>
      <c r="P125" s="180">
        <v>3</v>
      </c>
      <c r="Q125" s="390">
        <f t="shared" si="13"/>
        <v>4</v>
      </c>
    </row>
    <row r="126" spans="1:17" ht="23.25" customHeight="1" x14ac:dyDescent="0.25">
      <c r="A126" s="155" t="s">
        <v>204</v>
      </c>
      <c r="B126" s="275" t="s">
        <v>201</v>
      </c>
      <c r="C126" s="102">
        <v>280</v>
      </c>
      <c r="D126" s="239">
        <v>2</v>
      </c>
      <c r="E126" s="56">
        <v>4</v>
      </c>
      <c r="F126" s="69">
        <v>6</v>
      </c>
      <c r="G126" s="471" t="s">
        <v>278</v>
      </c>
      <c r="H126" s="472"/>
      <c r="I126" s="473"/>
      <c r="J126" s="97">
        <v>0</v>
      </c>
      <c r="K126" s="91">
        <v>0</v>
      </c>
      <c r="L126" s="88">
        <v>2</v>
      </c>
      <c r="M126" s="138">
        <v>2</v>
      </c>
      <c r="N126" s="91">
        <v>0</v>
      </c>
      <c r="O126" s="88">
        <v>1</v>
      </c>
      <c r="P126" s="180">
        <v>3</v>
      </c>
      <c r="Q126" s="390">
        <f t="shared" si="13"/>
        <v>4</v>
      </c>
    </row>
    <row r="127" spans="1:17" ht="23.25" customHeight="1" x14ac:dyDescent="0.25">
      <c r="A127" s="67" t="s">
        <v>151</v>
      </c>
      <c r="B127" s="279" t="s">
        <v>79</v>
      </c>
      <c r="C127" s="102">
        <v>238</v>
      </c>
      <c r="D127" s="259">
        <v>0</v>
      </c>
      <c r="E127" s="16">
        <v>1</v>
      </c>
      <c r="F127" s="263">
        <v>1</v>
      </c>
      <c r="G127" s="471" t="s">
        <v>278</v>
      </c>
      <c r="H127" s="472"/>
      <c r="I127" s="473"/>
      <c r="J127" s="37">
        <v>1</v>
      </c>
      <c r="K127" s="11">
        <v>1</v>
      </c>
      <c r="L127" s="12">
        <v>1</v>
      </c>
      <c r="M127" s="13">
        <v>4</v>
      </c>
      <c r="N127" s="168">
        <v>0</v>
      </c>
      <c r="O127" s="218">
        <v>1</v>
      </c>
      <c r="P127" s="220">
        <v>4</v>
      </c>
      <c r="Q127" s="390">
        <f t="shared" si="13"/>
        <v>5</v>
      </c>
    </row>
    <row r="128" spans="1:17" ht="23.25" customHeight="1" x14ac:dyDescent="0.25">
      <c r="A128" s="67" t="s">
        <v>164</v>
      </c>
      <c r="B128" s="279" t="s">
        <v>80</v>
      </c>
      <c r="C128" s="102">
        <v>285</v>
      </c>
      <c r="D128" s="474" t="s">
        <v>280</v>
      </c>
      <c r="E128" s="475"/>
      <c r="F128" s="476"/>
      <c r="G128" s="471" t="s">
        <v>278</v>
      </c>
      <c r="H128" s="472"/>
      <c r="I128" s="473"/>
      <c r="J128" s="37">
        <v>0</v>
      </c>
      <c r="K128" s="11"/>
      <c r="L128" s="68">
        <v>1</v>
      </c>
      <c r="M128" s="13">
        <v>1</v>
      </c>
      <c r="N128" s="97">
        <v>0</v>
      </c>
      <c r="O128" s="88">
        <v>1</v>
      </c>
      <c r="P128" s="377" t="s">
        <v>307</v>
      </c>
      <c r="Q128" s="390" t="s">
        <v>312</v>
      </c>
    </row>
    <row r="129" spans="1:22" ht="23.25" customHeight="1" x14ac:dyDescent="0.25">
      <c r="A129" s="67" t="s">
        <v>123</v>
      </c>
      <c r="B129" s="275" t="s">
        <v>81</v>
      </c>
      <c r="C129" s="102">
        <v>267</v>
      </c>
      <c r="D129" s="259">
        <v>0</v>
      </c>
      <c r="E129" s="12">
        <v>0</v>
      </c>
      <c r="F129" s="13">
        <v>0</v>
      </c>
      <c r="G129" s="471" t="s">
        <v>278</v>
      </c>
      <c r="H129" s="472"/>
      <c r="I129" s="473"/>
      <c r="J129" s="37">
        <v>0</v>
      </c>
      <c r="K129" s="11"/>
      <c r="L129" s="68">
        <v>1</v>
      </c>
      <c r="M129" s="13" t="s">
        <v>306</v>
      </c>
      <c r="N129" s="383">
        <v>0</v>
      </c>
      <c r="O129" s="70">
        <v>1</v>
      </c>
      <c r="P129" s="157" t="s">
        <v>307</v>
      </c>
      <c r="Q129" s="390" t="s">
        <v>312</v>
      </c>
    </row>
    <row r="130" spans="1:22" ht="23.25" customHeight="1" x14ac:dyDescent="0.25">
      <c r="A130" s="67" t="s">
        <v>218</v>
      </c>
      <c r="B130" s="275" t="s">
        <v>82</v>
      </c>
      <c r="C130" s="102">
        <v>168</v>
      </c>
      <c r="D130" s="259">
        <v>0</v>
      </c>
      <c r="E130" s="12">
        <v>2</v>
      </c>
      <c r="F130" s="13">
        <v>2</v>
      </c>
      <c r="G130" s="471" t="s">
        <v>278</v>
      </c>
      <c r="H130" s="472"/>
      <c r="I130" s="473"/>
      <c r="J130" s="37">
        <v>0</v>
      </c>
      <c r="K130" s="11"/>
      <c r="L130" s="68">
        <v>1</v>
      </c>
      <c r="M130" s="13">
        <v>2</v>
      </c>
      <c r="N130" s="383">
        <v>0</v>
      </c>
      <c r="O130" s="70">
        <v>1</v>
      </c>
      <c r="P130" s="157">
        <v>3</v>
      </c>
      <c r="Q130" s="390">
        <f t="shared" si="13"/>
        <v>4</v>
      </c>
    </row>
    <row r="131" spans="1:22" ht="23.25" customHeight="1" x14ac:dyDescent="0.25">
      <c r="A131" s="67" t="s">
        <v>172</v>
      </c>
      <c r="B131" s="279" t="s">
        <v>83</v>
      </c>
      <c r="C131" s="102">
        <v>420</v>
      </c>
      <c r="D131" s="259">
        <v>0</v>
      </c>
      <c r="E131" s="12">
        <v>0</v>
      </c>
      <c r="F131" s="13">
        <v>0</v>
      </c>
      <c r="G131" s="471" t="s">
        <v>278</v>
      </c>
      <c r="H131" s="472"/>
      <c r="I131" s="473"/>
      <c r="J131" s="177">
        <v>0</v>
      </c>
      <c r="K131" s="177"/>
      <c r="L131" s="56">
        <v>1</v>
      </c>
      <c r="M131" s="69" t="s">
        <v>306</v>
      </c>
      <c r="N131" s="177">
        <v>0</v>
      </c>
      <c r="O131" s="70">
        <v>1</v>
      </c>
      <c r="P131" s="157" t="s">
        <v>307</v>
      </c>
      <c r="Q131" s="390" t="s">
        <v>312</v>
      </c>
    </row>
    <row r="132" spans="1:22" ht="23.25" customHeight="1" x14ac:dyDescent="0.25">
      <c r="A132" s="67" t="s">
        <v>133</v>
      </c>
      <c r="B132" s="275" t="s">
        <v>84</v>
      </c>
      <c r="C132" s="102">
        <v>79</v>
      </c>
      <c r="D132" s="259">
        <v>0</v>
      </c>
      <c r="E132" s="12">
        <v>0</v>
      </c>
      <c r="F132" s="13">
        <v>0</v>
      </c>
      <c r="G132" s="471" t="s">
        <v>278</v>
      </c>
      <c r="H132" s="472"/>
      <c r="I132" s="473"/>
      <c r="J132" s="37">
        <v>0</v>
      </c>
      <c r="K132" s="11"/>
      <c r="L132" s="68">
        <v>1</v>
      </c>
      <c r="M132" s="13" t="s">
        <v>306</v>
      </c>
      <c r="N132" s="177">
        <v>0</v>
      </c>
      <c r="O132" s="70">
        <v>1</v>
      </c>
      <c r="P132" s="157" t="s">
        <v>307</v>
      </c>
      <c r="Q132" s="390" t="s">
        <v>312</v>
      </c>
    </row>
    <row r="133" spans="1:22" ht="23.25" customHeight="1" x14ac:dyDescent="0.25">
      <c r="A133" s="67" t="s">
        <v>211</v>
      </c>
      <c r="B133" s="275" t="s">
        <v>134</v>
      </c>
      <c r="C133" s="102">
        <v>92</v>
      </c>
      <c r="D133" s="259">
        <v>0</v>
      </c>
      <c r="E133" s="12">
        <v>0</v>
      </c>
      <c r="F133" s="13">
        <v>0</v>
      </c>
      <c r="G133" s="11">
        <v>2</v>
      </c>
      <c r="H133" s="12">
        <v>1</v>
      </c>
      <c r="I133" s="178">
        <v>3</v>
      </c>
      <c r="J133" s="37">
        <v>0</v>
      </c>
      <c r="K133" s="11"/>
      <c r="L133" s="68">
        <v>1</v>
      </c>
      <c r="M133" s="13" t="s">
        <v>306</v>
      </c>
      <c r="N133" s="177">
        <v>0</v>
      </c>
      <c r="O133" s="70">
        <v>1</v>
      </c>
      <c r="P133" s="157" t="s">
        <v>307</v>
      </c>
      <c r="Q133" s="390" t="s">
        <v>312</v>
      </c>
      <c r="V133" s="61"/>
    </row>
    <row r="134" spans="1:22" s="10" customFormat="1" ht="26.25" customHeight="1" x14ac:dyDescent="0.25">
      <c r="A134" s="67" t="s">
        <v>190</v>
      </c>
      <c r="B134" s="279" t="s">
        <v>85</v>
      </c>
      <c r="C134" s="102">
        <v>600</v>
      </c>
      <c r="D134" s="37">
        <v>3</v>
      </c>
      <c r="E134" s="12">
        <v>8</v>
      </c>
      <c r="F134" s="13">
        <v>11</v>
      </c>
      <c r="G134" s="11">
        <v>22</v>
      </c>
      <c r="H134" s="12">
        <v>33</v>
      </c>
      <c r="I134" s="178">
        <v>55</v>
      </c>
      <c r="J134" s="37">
        <v>1</v>
      </c>
      <c r="K134" s="11"/>
      <c r="L134" s="12">
        <v>3</v>
      </c>
      <c r="M134" s="13">
        <v>13</v>
      </c>
      <c r="N134" s="177">
        <v>1</v>
      </c>
      <c r="O134" s="56">
        <v>2</v>
      </c>
      <c r="P134" s="157">
        <v>10</v>
      </c>
      <c r="Q134" s="390">
        <f t="shared" si="13"/>
        <v>13</v>
      </c>
    </row>
    <row r="135" spans="1:22" s="10" customFormat="1" ht="26.25" customHeight="1" x14ac:dyDescent="0.25">
      <c r="A135" s="67" t="s">
        <v>288</v>
      </c>
      <c r="B135" s="279" t="s">
        <v>289</v>
      </c>
      <c r="C135" s="102">
        <v>157</v>
      </c>
      <c r="D135" s="231">
        <v>0</v>
      </c>
      <c r="E135" s="21">
        <v>0</v>
      </c>
      <c r="F135" s="13">
        <v>0</v>
      </c>
      <c r="G135" s="373">
        <v>5</v>
      </c>
      <c r="H135" s="12">
        <v>9</v>
      </c>
      <c r="I135" s="178">
        <v>14</v>
      </c>
      <c r="J135" s="37">
        <v>0</v>
      </c>
      <c r="K135" s="11"/>
      <c r="L135" s="12">
        <v>2</v>
      </c>
      <c r="M135" s="13">
        <v>2</v>
      </c>
      <c r="N135" s="177">
        <v>0</v>
      </c>
      <c r="O135" s="56">
        <v>1</v>
      </c>
      <c r="P135" s="157" t="s">
        <v>307</v>
      </c>
      <c r="Q135" s="390" t="s">
        <v>312</v>
      </c>
    </row>
    <row r="136" spans="1:22" s="10" customFormat="1" ht="26.25" customHeight="1" thickBot="1" x14ac:dyDescent="0.3">
      <c r="A136" s="67" t="s">
        <v>291</v>
      </c>
      <c r="B136" s="275" t="s">
        <v>290</v>
      </c>
      <c r="C136" s="102">
        <v>453</v>
      </c>
      <c r="D136" s="175">
        <v>0</v>
      </c>
      <c r="E136" s="119">
        <v>1</v>
      </c>
      <c r="F136" s="13">
        <v>1</v>
      </c>
      <c r="G136" s="23">
        <v>4</v>
      </c>
      <c r="H136" s="12">
        <v>5</v>
      </c>
      <c r="I136" s="178">
        <v>9</v>
      </c>
      <c r="J136" s="37" t="s">
        <v>304</v>
      </c>
      <c r="K136" s="11">
        <v>1</v>
      </c>
      <c r="L136" s="12">
        <v>1</v>
      </c>
      <c r="M136" s="13">
        <v>1</v>
      </c>
      <c r="N136" s="91">
        <v>0</v>
      </c>
      <c r="O136" s="88">
        <v>1</v>
      </c>
      <c r="P136" s="180" t="s">
        <v>307</v>
      </c>
      <c r="Q136" s="390" t="s">
        <v>312</v>
      </c>
    </row>
    <row r="137" spans="1:22" s="10" customFormat="1" ht="57" customHeight="1" thickTop="1" thickBot="1" x14ac:dyDescent="0.3">
      <c r="A137" s="45" t="s">
        <v>13</v>
      </c>
      <c r="B137" s="304"/>
      <c r="C137" s="240">
        <f t="shared" ref="C137:J137" si="14">SUM(C112:C136)</f>
        <v>10125</v>
      </c>
      <c r="D137" s="187">
        <f t="shared" si="14"/>
        <v>58</v>
      </c>
      <c r="E137" s="188">
        <f t="shared" si="14"/>
        <v>205</v>
      </c>
      <c r="F137" s="189">
        <f t="shared" si="14"/>
        <v>263</v>
      </c>
      <c r="G137" s="47">
        <f t="shared" si="14"/>
        <v>301</v>
      </c>
      <c r="H137" s="46">
        <f t="shared" si="14"/>
        <v>305</v>
      </c>
      <c r="I137" s="47">
        <f t="shared" si="14"/>
        <v>606</v>
      </c>
      <c r="J137" s="243">
        <f t="shared" si="14"/>
        <v>16</v>
      </c>
      <c r="K137" s="427"/>
      <c r="L137" s="188">
        <f t="shared" ref="L137:Q137" si="15">SUM(L112:L136)</f>
        <v>80</v>
      </c>
      <c r="M137" s="189">
        <f t="shared" si="15"/>
        <v>228</v>
      </c>
      <c r="N137" s="335">
        <f t="shared" si="15"/>
        <v>5</v>
      </c>
      <c r="O137" s="336">
        <f t="shared" si="15"/>
        <v>72</v>
      </c>
      <c r="P137" s="337">
        <f t="shared" si="15"/>
        <v>239</v>
      </c>
      <c r="Q137" s="401">
        <f t="shared" si="15"/>
        <v>298</v>
      </c>
    </row>
    <row r="138" spans="1:22" s="10" customFormat="1" ht="11.25" customHeight="1" thickTop="1" x14ac:dyDescent="0.25">
      <c r="A138" s="72"/>
      <c r="B138" s="73"/>
      <c r="C138" s="74"/>
      <c r="D138" s="241"/>
      <c r="E138" s="241"/>
      <c r="F138" s="241"/>
      <c r="G138" s="544"/>
      <c r="H138" s="544"/>
      <c r="I138" s="75"/>
      <c r="J138" s="242"/>
      <c r="K138" s="242"/>
      <c r="L138" s="241"/>
      <c r="M138" s="241"/>
      <c r="N138" s="319"/>
      <c r="O138" s="319"/>
      <c r="P138" s="319"/>
      <c r="Q138" s="51"/>
    </row>
    <row r="139" spans="1:22" s="10" customFormat="1" ht="26.25" customHeight="1" x14ac:dyDescent="0.25">
      <c r="A139" s="508" t="s">
        <v>300</v>
      </c>
      <c r="B139" s="508"/>
      <c r="C139" s="509"/>
      <c r="D139" s="509"/>
      <c r="E139" s="509"/>
      <c r="F139" s="509"/>
      <c r="G139" s="509"/>
      <c r="H139" s="509"/>
      <c r="I139" s="509"/>
      <c r="J139" s="509"/>
      <c r="K139" s="509"/>
      <c r="L139" s="509"/>
      <c r="M139" s="509"/>
      <c r="N139" s="509"/>
      <c r="O139" s="509"/>
      <c r="P139" s="509"/>
      <c r="Q139" s="509"/>
    </row>
    <row r="140" spans="1:22" ht="17.25" customHeight="1" x14ac:dyDescent="0.25">
      <c r="A140" s="509"/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</row>
    <row r="141" spans="1:22" ht="23.25" customHeight="1" thickBot="1" x14ac:dyDescent="0.3">
      <c r="A141" s="6"/>
      <c r="B141" s="274"/>
      <c r="C141" s="6"/>
      <c r="D141" s="6"/>
      <c r="E141" s="6"/>
      <c r="F141" s="6"/>
      <c r="G141" s="6"/>
      <c r="H141" s="6"/>
      <c r="I141" s="6"/>
      <c r="J141" s="6"/>
      <c r="K141" s="413"/>
      <c r="L141" s="6"/>
      <c r="M141" s="6"/>
      <c r="N141" s="310"/>
      <c r="O141" s="310"/>
      <c r="P141" s="310"/>
      <c r="Q141" s="6"/>
    </row>
    <row r="142" spans="1:22" ht="23.25" customHeight="1" x14ac:dyDescent="0.25">
      <c r="A142" s="15" t="s">
        <v>0</v>
      </c>
      <c r="B142" s="290"/>
      <c r="C142" s="146" t="s">
        <v>1</v>
      </c>
      <c r="D142" s="519" t="s">
        <v>236</v>
      </c>
      <c r="E142" s="517"/>
      <c r="F142" s="520"/>
      <c r="G142" s="516" t="s">
        <v>302</v>
      </c>
      <c r="H142" s="517"/>
      <c r="I142" s="518"/>
      <c r="J142" s="519" t="s">
        <v>15</v>
      </c>
      <c r="K142" s="516"/>
      <c r="L142" s="517"/>
      <c r="M142" s="520"/>
      <c r="N142" s="510" t="s">
        <v>10</v>
      </c>
      <c r="O142" s="511"/>
      <c r="P142" s="512"/>
      <c r="Q142" s="15"/>
    </row>
    <row r="143" spans="1:22" ht="23.25" customHeight="1" x14ac:dyDescent="0.25">
      <c r="A143" s="14"/>
      <c r="B143" s="282"/>
      <c r="C143" s="244"/>
      <c r="D143" s="149" t="s">
        <v>6</v>
      </c>
      <c r="E143" s="54" t="s">
        <v>7</v>
      </c>
      <c r="F143" s="33" t="s">
        <v>8</v>
      </c>
      <c r="G143" s="52" t="s">
        <v>6</v>
      </c>
      <c r="H143" s="53" t="s">
        <v>7</v>
      </c>
      <c r="I143" s="190" t="s">
        <v>8</v>
      </c>
      <c r="J143" s="137" t="s">
        <v>274</v>
      </c>
      <c r="K143" s="433" t="s">
        <v>309</v>
      </c>
      <c r="L143" s="58" t="s">
        <v>246</v>
      </c>
      <c r="M143" s="55" t="s">
        <v>7</v>
      </c>
      <c r="N143" s="311" t="s">
        <v>274</v>
      </c>
      <c r="O143" s="338" t="s">
        <v>9</v>
      </c>
      <c r="P143" s="321" t="s">
        <v>7</v>
      </c>
      <c r="Q143" s="34" t="s">
        <v>8</v>
      </c>
    </row>
    <row r="144" spans="1:22" ht="23.25" customHeight="1" x14ac:dyDescent="0.25">
      <c r="A144" s="446" t="s">
        <v>232</v>
      </c>
      <c r="B144" s="286" t="s">
        <v>220</v>
      </c>
      <c r="C144" s="572">
        <v>1051</v>
      </c>
      <c r="D144" s="186"/>
      <c r="E144" s="167"/>
      <c r="F144" s="246"/>
      <c r="G144" s="501">
        <v>25</v>
      </c>
      <c r="H144" s="501">
        <v>68</v>
      </c>
      <c r="I144" s="501">
        <v>93</v>
      </c>
      <c r="J144" s="492">
        <v>2</v>
      </c>
      <c r="K144" s="410"/>
      <c r="L144" s="492">
        <v>9</v>
      </c>
      <c r="M144" s="492">
        <v>44</v>
      </c>
      <c r="N144" s="575" t="s">
        <v>287</v>
      </c>
      <c r="O144" s="578">
        <v>9</v>
      </c>
      <c r="P144" s="527">
        <v>44</v>
      </c>
      <c r="Q144" s="542">
        <v>55</v>
      </c>
    </row>
    <row r="145" spans="1:20" ht="23.25" customHeight="1" x14ac:dyDescent="0.25">
      <c r="A145" s="446" t="s">
        <v>233</v>
      </c>
      <c r="B145" s="287" t="s">
        <v>221</v>
      </c>
      <c r="C145" s="573"/>
      <c r="D145" s="186">
        <v>10</v>
      </c>
      <c r="E145" s="167">
        <v>38</v>
      </c>
      <c r="F145" s="246">
        <v>48</v>
      </c>
      <c r="G145" s="502"/>
      <c r="H145" s="502"/>
      <c r="I145" s="502"/>
      <c r="J145" s="504"/>
      <c r="K145" s="412"/>
      <c r="L145" s="504"/>
      <c r="M145" s="504"/>
      <c r="N145" s="576"/>
      <c r="O145" s="579"/>
      <c r="P145" s="528"/>
      <c r="Q145" s="581"/>
    </row>
    <row r="146" spans="1:20" ht="23.25" customHeight="1" x14ac:dyDescent="0.25">
      <c r="A146" s="155" t="s">
        <v>219</v>
      </c>
      <c r="B146" s="286" t="s">
        <v>224</v>
      </c>
      <c r="C146" s="573"/>
      <c r="D146" s="186"/>
      <c r="E146" s="167"/>
      <c r="F146" s="246"/>
      <c r="G146" s="502"/>
      <c r="H146" s="502"/>
      <c r="I146" s="502"/>
      <c r="J146" s="504"/>
      <c r="K146" s="412">
        <v>0</v>
      </c>
      <c r="L146" s="504"/>
      <c r="M146" s="504"/>
      <c r="N146" s="576"/>
      <c r="O146" s="579"/>
      <c r="P146" s="528"/>
      <c r="Q146" s="581"/>
    </row>
    <row r="147" spans="1:20" ht="23.25" customHeight="1" x14ac:dyDescent="0.25">
      <c r="A147" s="155" t="s">
        <v>225</v>
      </c>
      <c r="B147" s="286" t="s">
        <v>226</v>
      </c>
      <c r="C147" s="574"/>
      <c r="D147" s="186"/>
      <c r="E147" s="167"/>
      <c r="F147" s="246"/>
      <c r="G147" s="503"/>
      <c r="H147" s="503"/>
      <c r="I147" s="503"/>
      <c r="J147" s="493"/>
      <c r="K147" s="411"/>
      <c r="L147" s="493"/>
      <c r="M147" s="493"/>
      <c r="N147" s="577"/>
      <c r="O147" s="580"/>
      <c r="P147" s="529"/>
      <c r="Q147" s="543"/>
    </row>
    <row r="148" spans="1:20" ht="23.25" customHeight="1" x14ac:dyDescent="0.25">
      <c r="A148" s="67" t="s">
        <v>174</v>
      </c>
      <c r="B148" s="305" t="s">
        <v>87</v>
      </c>
      <c r="C148" s="172">
        <v>387</v>
      </c>
      <c r="D148" s="37">
        <v>0</v>
      </c>
      <c r="E148" s="12">
        <v>2</v>
      </c>
      <c r="F148" s="13">
        <v>2</v>
      </c>
      <c r="G148" s="11">
        <v>4</v>
      </c>
      <c r="H148" s="12">
        <v>6</v>
      </c>
      <c r="I148" s="178">
        <v>10</v>
      </c>
      <c r="J148" s="109"/>
      <c r="K148" s="414"/>
      <c r="L148" s="68">
        <v>2</v>
      </c>
      <c r="M148" s="13">
        <v>5</v>
      </c>
      <c r="N148" s="177">
        <v>0</v>
      </c>
      <c r="O148" s="70">
        <v>1</v>
      </c>
      <c r="P148" s="157">
        <v>4</v>
      </c>
      <c r="Q148" s="19">
        <v>5</v>
      </c>
    </row>
    <row r="149" spans="1:20" ht="23.25" customHeight="1" x14ac:dyDescent="0.25">
      <c r="A149" s="67" t="s">
        <v>173</v>
      </c>
      <c r="B149" s="288" t="s">
        <v>86</v>
      </c>
      <c r="C149" s="102">
        <v>540</v>
      </c>
      <c r="D149" s="37">
        <v>0</v>
      </c>
      <c r="E149" s="12">
        <v>0</v>
      </c>
      <c r="F149" s="13">
        <v>0</v>
      </c>
      <c r="G149" s="471" t="s">
        <v>278</v>
      </c>
      <c r="H149" s="472"/>
      <c r="I149" s="473"/>
      <c r="J149" s="109">
        <v>1</v>
      </c>
      <c r="K149" s="414">
        <v>1</v>
      </c>
      <c r="L149" s="68">
        <v>0</v>
      </c>
      <c r="M149" s="13">
        <v>2</v>
      </c>
      <c r="N149" s="177">
        <v>0</v>
      </c>
      <c r="O149" s="70">
        <v>1</v>
      </c>
      <c r="P149" s="157" t="s">
        <v>307</v>
      </c>
      <c r="Q149" s="19">
        <v>1</v>
      </c>
    </row>
    <row r="150" spans="1:20" ht="23.25" customHeight="1" x14ac:dyDescent="0.25">
      <c r="A150" s="67" t="s">
        <v>175</v>
      </c>
      <c r="B150" s="306" t="s">
        <v>88</v>
      </c>
      <c r="C150" s="171">
        <v>470</v>
      </c>
      <c r="D150" s="109">
        <v>0</v>
      </c>
      <c r="E150" s="12">
        <v>1</v>
      </c>
      <c r="F150" s="13">
        <v>1</v>
      </c>
      <c r="G150" s="11">
        <v>5</v>
      </c>
      <c r="H150" s="12">
        <v>9</v>
      </c>
      <c r="I150" s="178">
        <v>14</v>
      </c>
      <c r="J150" s="109"/>
      <c r="K150" s="414"/>
      <c r="L150" s="12">
        <v>1</v>
      </c>
      <c r="M150" s="13">
        <v>1</v>
      </c>
      <c r="N150" s="177">
        <v>0</v>
      </c>
      <c r="O150" s="70">
        <v>1</v>
      </c>
      <c r="P150" s="157" t="s">
        <v>307</v>
      </c>
      <c r="Q150" s="19">
        <v>1</v>
      </c>
    </row>
    <row r="151" spans="1:20" ht="23.25" customHeight="1" x14ac:dyDescent="0.25">
      <c r="A151" s="256" t="s">
        <v>176</v>
      </c>
      <c r="B151" s="275" t="s">
        <v>89</v>
      </c>
      <c r="C151" s="102">
        <v>658</v>
      </c>
      <c r="D151" s="37">
        <v>2</v>
      </c>
      <c r="E151" s="12">
        <v>3</v>
      </c>
      <c r="F151" s="13">
        <v>5</v>
      </c>
      <c r="G151" s="471" t="s">
        <v>278</v>
      </c>
      <c r="H151" s="472"/>
      <c r="I151" s="473"/>
      <c r="J151" s="109">
        <v>1</v>
      </c>
      <c r="K151" s="414"/>
      <c r="L151" s="68">
        <v>4</v>
      </c>
      <c r="M151" s="13">
        <v>6</v>
      </c>
      <c r="N151" s="91">
        <v>1</v>
      </c>
      <c r="O151" s="70">
        <v>3</v>
      </c>
      <c r="P151" s="157">
        <v>6</v>
      </c>
      <c r="Q151" s="19">
        <v>10</v>
      </c>
    </row>
    <row r="152" spans="1:20" s="10" customFormat="1" ht="26.25" customHeight="1" x14ac:dyDescent="0.25">
      <c r="A152" s="253" t="s">
        <v>244</v>
      </c>
      <c r="B152" s="283" t="s">
        <v>90</v>
      </c>
      <c r="C152" s="148">
        <v>350</v>
      </c>
      <c r="D152" s="37">
        <v>0</v>
      </c>
      <c r="E152" s="12">
        <v>0</v>
      </c>
      <c r="F152" s="13">
        <v>0</v>
      </c>
      <c r="G152" s="471" t="s">
        <v>278</v>
      </c>
      <c r="H152" s="472"/>
      <c r="I152" s="473"/>
      <c r="J152" s="109"/>
      <c r="K152" s="414"/>
      <c r="L152" s="68">
        <v>1</v>
      </c>
      <c r="M152" s="13">
        <v>1</v>
      </c>
      <c r="N152" s="91">
        <v>0</v>
      </c>
      <c r="O152" s="70">
        <v>1</v>
      </c>
      <c r="P152" s="157" t="s">
        <v>307</v>
      </c>
      <c r="Q152" s="19">
        <v>1</v>
      </c>
    </row>
    <row r="153" spans="1:20" s="10" customFormat="1" ht="26.25" customHeight="1" x14ac:dyDescent="0.25">
      <c r="A153" s="67" t="s">
        <v>243</v>
      </c>
      <c r="B153" s="275" t="s">
        <v>91</v>
      </c>
      <c r="C153" s="102">
        <v>367</v>
      </c>
      <c r="D153" s="37">
        <v>0</v>
      </c>
      <c r="E153" s="12">
        <v>0</v>
      </c>
      <c r="F153" s="13">
        <v>0</v>
      </c>
      <c r="G153" s="471" t="s">
        <v>278</v>
      </c>
      <c r="H153" s="472"/>
      <c r="I153" s="473"/>
      <c r="J153" s="109"/>
      <c r="K153" s="414"/>
      <c r="L153" s="68" t="s">
        <v>304</v>
      </c>
      <c r="M153" s="13">
        <v>1</v>
      </c>
      <c r="N153" s="91">
        <v>0</v>
      </c>
      <c r="O153" s="70">
        <v>1</v>
      </c>
      <c r="P153" s="157" t="s">
        <v>307</v>
      </c>
      <c r="Q153" s="19">
        <v>1</v>
      </c>
    </row>
    <row r="154" spans="1:20" s="10" customFormat="1" ht="26.25" customHeight="1" thickBot="1" x14ac:dyDescent="0.3">
      <c r="A154" s="452" t="s">
        <v>217</v>
      </c>
      <c r="B154" s="278" t="s">
        <v>212</v>
      </c>
      <c r="C154" s="171">
        <v>108</v>
      </c>
      <c r="D154" s="208">
        <v>0</v>
      </c>
      <c r="E154" s="209">
        <v>1</v>
      </c>
      <c r="F154" s="210">
        <v>1</v>
      </c>
      <c r="G154" s="365">
        <v>21</v>
      </c>
      <c r="H154" s="209">
        <v>16</v>
      </c>
      <c r="I154" s="366">
        <v>37</v>
      </c>
      <c r="J154" s="208">
        <v>0</v>
      </c>
      <c r="K154" s="365">
        <v>1</v>
      </c>
      <c r="L154" s="209">
        <v>1</v>
      </c>
      <c r="M154" s="210">
        <v>3</v>
      </c>
      <c r="N154" s="381">
        <v>0</v>
      </c>
      <c r="O154" s="382">
        <v>1</v>
      </c>
      <c r="P154" s="363" t="s">
        <v>307</v>
      </c>
      <c r="Q154" s="247">
        <v>1</v>
      </c>
      <c r="R154" s="469"/>
      <c r="S154" s="470"/>
      <c r="T154" s="470"/>
    </row>
    <row r="155" spans="1:20" s="10" customFormat="1" ht="26.25" customHeight="1" thickTop="1" x14ac:dyDescent="0.25">
      <c r="A155" s="41" t="s">
        <v>12</v>
      </c>
      <c r="B155" s="307"/>
      <c r="C155" s="80">
        <f>SUM(C144:C154)</f>
        <v>3931</v>
      </c>
      <c r="D155" s="173">
        <f>SUM(D144:D154)</f>
        <v>12</v>
      </c>
      <c r="E155" s="173">
        <f>SUM(E144:E154)</f>
        <v>45</v>
      </c>
      <c r="F155" s="162">
        <f t="shared" ref="F155:Q155" si="16">SUM(F144:F154)</f>
        <v>57</v>
      </c>
      <c r="G155" s="158">
        <f>SUM(G144:G154)</f>
        <v>55</v>
      </c>
      <c r="H155" s="159">
        <f>SUM(H144:H154)</f>
        <v>99</v>
      </c>
      <c r="I155" s="160">
        <f t="shared" si="16"/>
        <v>154</v>
      </c>
      <c r="J155" s="161">
        <f>SUM(J144:J154)</f>
        <v>4</v>
      </c>
      <c r="K155" s="161">
        <f>SUM(K144:K154)</f>
        <v>2</v>
      </c>
      <c r="L155" s="159">
        <f>SUM(L144:L154)</f>
        <v>18</v>
      </c>
      <c r="M155" s="162">
        <f>SUM(M144:M154)</f>
        <v>63</v>
      </c>
      <c r="N155" s="378">
        <f t="shared" si="16"/>
        <v>1</v>
      </c>
      <c r="O155" s="379">
        <f t="shared" si="16"/>
        <v>18</v>
      </c>
      <c r="P155" s="380">
        <f t="shared" si="16"/>
        <v>54</v>
      </c>
      <c r="Q155" s="245">
        <f t="shared" si="16"/>
        <v>75</v>
      </c>
    </row>
    <row r="156" spans="1:20" s="10" customFormat="1" ht="26.25" customHeight="1" x14ac:dyDescent="0.25">
      <c r="A156" s="39" t="s">
        <v>13</v>
      </c>
      <c r="B156" s="300"/>
      <c r="C156" s="78">
        <f>SUM(C137)</f>
        <v>10125</v>
      </c>
      <c r="D156" s="24">
        <f>D137</f>
        <v>58</v>
      </c>
      <c r="E156" s="25">
        <f t="shared" ref="E156:Q156" si="17">E137</f>
        <v>205</v>
      </c>
      <c r="F156" s="26">
        <f t="shared" si="17"/>
        <v>263</v>
      </c>
      <c r="G156" s="24">
        <f t="shared" si="17"/>
        <v>301</v>
      </c>
      <c r="H156" s="25">
        <f t="shared" si="17"/>
        <v>305</v>
      </c>
      <c r="I156" s="26">
        <f t="shared" si="17"/>
        <v>606</v>
      </c>
      <c r="J156" s="123">
        <f t="shared" si="17"/>
        <v>16</v>
      </c>
      <c r="K156" s="123">
        <f t="shared" si="17"/>
        <v>0</v>
      </c>
      <c r="L156" s="25">
        <f t="shared" si="17"/>
        <v>80</v>
      </c>
      <c r="M156" s="26">
        <f t="shared" si="17"/>
        <v>228</v>
      </c>
      <c r="N156" s="356">
        <f t="shared" si="17"/>
        <v>5</v>
      </c>
      <c r="O156" s="326">
        <f t="shared" si="17"/>
        <v>72</v>
      </c>
      <c r="P156" s="339">
        <f t="shared" si="17"/>
        <v>239</v>
      </c>
      <c r="Q156" s="43">
        <f t="shared" si="17"/>
        <v>298</v>
      </c>
    </row>
    <row r="157" spans="1:20" s="10" customFormat="1" ht="26.25" customHeight="1" thickBot="1" x14ac:dyDescent="0.3">
      <c r="A157" s="40" t="s">
        <v>5</v>
      </c>
      <c r="B157" s="301"/>
      <c r="C157" s="79">
        <f>SUM(C155:C156)</f>
        <v>14056</v>
      </c>
      <c r="D157" s="31">
        <f>SUM(D155:D156)</f>
        <v>70</v>
      </c>
      <c r="E157" s="31">
        <f t="shared" ref="E157:Q157" si="18">SUM(E155:E156)</f>
        <v>250</v>
      </c>
      <c r="F157" s="32">
        <f t="shared" si="18"/>
        <v>320</v>
      </c>
      <c r="G157" s="31">
        <f t="shared" si="18"/>
        <v>356</v>
      </c>
      <c r="H157" s="31">
        <f t="shared" si="18"/>
        <v>404</v>
      </c>
      <c r="I157" s="32">
        <f t="shared" si="18"/>
        <v>760</v>
      </c>
      <c r="J157" s="99">
        <f t="shared" si="18"/>
        <v>20</v>
      </c>
      <c r="K157" s="99">
        <f t="shared" si="18"/>
        <v>2</v>
      </c>
      <c r="L157" s="100">
        <f t="shared" si="18"/>
        <v>98</v>
      </c>
      <c r="M157" s="32">
        <f t="shared" si="18"/>
        <v>291</v>
      </c>
      <c r="N157" s="351">
        <f t="shared" si="18"/>
        <v>6</v>
      </c>
      <c r="O157" s="357">
        <f t="shared" si="18"/>
        <v>90</v>
      </c>
      <c r="P157" s="353">
        <f t="shared" si="18"/>
        <v>293</v>
      </c>
      <c r="Q157" s="44">
        <f t="shared" si="18"/>
        <v>373</v>
      </c>
    </row>
    <row r="158" spans="1:20" s="10" customFormat="1" ht="26.25" customHeight="1" thickTop="1" thickBot="1" x14ac:dyDescent="0.3">
      <c r="A158" s="134" t="s">
        <v>257</v>
      </c>
      <c r="B158" s="303"/>
      <c r="C158" s="132"/>
      <c r="D158" s="132"/>
      <c r="E158" s="132"/>
      <c r="F158" s="132"/>
      <c r="G158" s="132"/>
      <c r="H158" s="132"/>
      <c r="I158" s="132"/>
      <c r="J158" s="133"/>
      <c r="K158" s="133"/>
      <c r="L158" s="132"/>
      <c r="M158" s="60"/>
      <c r="N158" s="331" t="s">
        <v>284</v>
      </c>
      <c r="O158" s="332" t="s">
        <v>282</v>
      </c>
      <c r="P158" s="333" t="s">
        <v>286</v>
      </c>
      <c r="Q158" s="269"/>
    </row>
    <row r="159" spans="1:20" s="10" customFormat="1" ht="26.25" customHeight="1" thickTop="1" x14ac:dyDescent="0.25">
      <c r="A159" s="84"/>
      <c r="B159" s="85"/>
      <c r="C159" s="86"/>
      <c r="D159" s="87"/>
      <c r="E159" s="83"/>
      <c r="F159" s="87"/>
      <c r="G159" s="51"/>
      <c r="H159" s="51"/>
      <c r="I159" s="51"/>
      <c r="J159" s="51"/>
      <c r="K159" s="51"/>
      <c r="L159" s="51"/>
      <c r="M159" s="51"/>
      <c r="N159" s="319"/>
      <c r="O159" s="319"/>
      <c r="P159" s="319"/>
      <c r="Q159" s="51"/>
    </row>
    <row r="160" spans="1:20" s="10" customFormat="1" ht="26.25" customHeight="1" x14ac:dyDescent="0.25">
      <c r="A160" s="49"/>
      <c r="B160" s="293"/>
      <c r="C160" s="50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319"/>
      <c r="O160" s="319"/>
      <c r="P160" s="319"/>
      <c r="Q160" s="51"/>
    </row>
    <row r="161" spans="1:19" s="10" customFormat="1" ht="26.25" customHeight="1" x14ac:dyDescent="0.25">
      <c r="A161" s="49"/>
      <c r="B161" s="293"/>
      <c r="C161" s="50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319"/>
      <c r="O161" s="319"/>
      <c r="P161" s="319"/>
      <c r="Q161" s="51"/>
    </row>
    <row r="162" spans="1:19" s="10" customFormat="1" ht="26.25" customHeight="1" x14ac:dyDescent="0.25">
      <c r="A162" s="49"/>
      <c r="B162" s="293"/>
      <c r="C162" s="50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319"/>
      <c r="O162" s="319"/>
      <c r="P162" s="319"/>
      <c r="Q162" s="51"/>
    </row>
    <row r="163" spans="1:19" s="10" customFormat="1" ht="26.25" customHeight="1" x14ac:dyDescent="0.25">
      <c r="A163" s="49"/>
      <c r="B163" s="293"/>
      <c r="C163" s="50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319"/>
      <c r="O163" s="319"/>
      <c r="P163" s="319"/>
      <c r="Q163" s="51"/>
    </row>
    <row r="164" spans="1:19" s="10" customFormat="1" ht="22.5" customHeight="1" x14ac:dyDescent="0.25">
      <c r="A164" s="49"/>
      <c r="B164" s="293"/>
      <c r="C164" s="50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319"/>
      <c r="O164" s="319"/>
      <c r="P164" s="319"/>
      <c r="Q164" s="51"/>
    </row>
    <row r="165" spans="1:19" s="10" customFormat="1" ht="22.5" customHeight="1" x14ac:dyDescent="0.25">
      <c r="A165" s="49"/>
      <c r="B165" s="293"/>
      <c r="C165" s="50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319"/>
      <c r="O165" s="319"/>
      <c r="P165" s="319"/>
      <c r="Q165" s="51"/>
    </row>
    <row r="166" spans="1:19" s="10" customFormat="1" ht="22.5" customHeight="1" x14ac:dyDescent="0.25">
      <c r="A166" s="49"/>
      <c r="B166" s="293"/>
      <c r="C166" s="50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319"/>
      <c r="O166" s="319"/>
      <c r="P166" s="319"/>
      <c r="Q166" s="51"/>
    </row>
    <row r="167" spans="1:19" s="10" customFormat="1" ht="11.25" customHeight="1" x14ac:dyDescent="0.25">
      <c r="A167" s="508" t="s">
        <v>301</v>
      </c>
      <c r="B167" s="508"/>
      <c r="C167" s="509"/>
      <c r="D167" s="509"/>
      <c r="E167" s="509"/>
      <c r="F167" s="509"/>
      <c r="G167" s="509"/>
      <c r="H167" s="509"/>
      <c r="I167" s="509"/>
      <c r="J167" s="509"/>
      <c r="K167" s="509"/>
      <c r="L167" s="509"/>
      <c r="M167" s="509"/>
      <c r="N167" s="509"/>
      <c r="O167" s="509"/>
      <c r="P167" s="509"/>
      <c r="Q167" s="509"/>
    </row>
    <row r="168" spans="1:19" s="10" customFormat="1" ht="26.25" customHeight="1" x14ac:dyDescent="0.25">
      <c r="A168" s="509"/>
      <c r="B168" s="509"/>
      <c r="C168" s="509"/>
      <c r="D168" s="509"/>
      <c r="E168" s="509"/>
      <c r="F168" s="509"/>
      <c r="G168" s="509"/>
      <c r="H168" s="509"/>
      <c r="I168" s="509"/>
      <c r="J168" s="509"/>
      <c r="K168" s="509"/>
      <c r="L168" s="509"/>
      <c r="M168" s="509"/>
      <c r="N168" s="509"/>
      <c r="O168" s="509"/>
      <c r="P168" s="509"/>
      <c r="Q168" s="509"/>
    </row>
    <row r="169" spans="1:19" s="10" customFormat="1" ht="17.25" customHeight="1" x14ac:dyDescent="0.25">
      <c r="A169" s="509"/>
      <c r="B169" s="509"/>
      <c r="C169" s="509"/>
      <c r="D169" s="509"/>
      <c r="E169" s="509"/>
      <c r="F169" s="509"/>
      <c r="G169" s="509"/>
      <c r="H169" s="509"/>
      <c r="I169" s="509"/>
      <c r="J169" s="509"/>
      <c r="K169" s="509"/>
      <c r="L169" s="509"/>
      <c r="M169" s="509"/>
      <c r="N169" s="509"/>
      <c r="O169" s="509"/>
      <c r="P169" s="509"/>
      <c r="Q169" s="509"/>
    </row>
    <row r="170" spans="1:19" ht="23.25" customHeight="1" thickBot="1" x14ac:dyDescent="0.3">
      <c r="A170" s="6"/>
      <c r="B170" s="274"/>
      <c r="C170" s="6"/>
      <c r="D170" s="6"/>
      <c r="E170" s="6"/>
      <c r="F170" s="6"/>
      <c r="G170" s="6"/>
      <c r="H170" s="6"/>
      <c r="I170" s="6"/>
      <c r="J170" s="6"/>
      <c r="K170" s="413"/>
      <c r="L170" s="6"/>
      <c r="M170" s="6"/>
      <c r="N170" s="310"/>
      <c r="O170" s="310"/>
      <c r="P170" s="310"/>
      <c r="Q170" s="6"/>
    </row>
    <row r="171" spans="1:19" ht="23.25" customHeight="1" x14ac:dyDescent="0.25">
      <c r="A171" s="15" t="s">
        <v>0</v>
      </c>
      <c r="B171" s="290"/>
      <c r="C171" s="146" t="s">
        <v>1</v>
      </c>
      <c r="D171" s="519" t="s">
        <v>237</v>
      </c>
      <c r="E171" s="517"/>
      <c r="F171" s="520"/>
      <c r="G171" s="519" t="s">
        <v>302</v>
      </c>
      <c r="H171" s="517"/>
      <c r="I171" s="520"/>
      <c r="J171" s="519" t="s">
        <v>16</v>
      </c>
      <c r="K171" s="516"/>
      <c r="L171" s="517"/>
      <c r="M171" s="520"/>
      <c r="N171" s="554" t="s">
        <v>10</v>
      </c>
      <c r="O171" s="511"/>
      <c r="P171" s="555"/>
      <c r="Q171" s="15"/>
      <c r="S171" s="36"/>
    </row>
    <row r="172" spans="1:19" ht="23.25" customHeight="1" x14ac:dyDescent="0.25">
      <c r="A172" s="14"/>
      <c r="B172" s="282"/>
      <c r="C172" s="147"/>
      <c r="D172" s="149" t="s">
        <v>6</v>
      </c>
      <c r="E172" s="54" t="s">
        <v>7</v>
      </c>
      <c r="F172" s="33" t="s">
        <v>8</v>
      </c>
      <c r="G172" s="150" t="s">
        <v>6</v>
      </c>
      <c r="H172" s="53" t="s">
        <v>7</v>
      </c>
      <c r="I172" s="33" t="s">
        <v>8</v>
      </c>
      <c r="J172" s="137" t="s">
        <v>274</v>
      </c>
      <c r="K172" s="433" t="s">
        <v>309</v>
      </c>
      <c r="L172" s="58" t="s">
        <v>246</v>
      </c>
      <c r="M172" s="55" t="s">
        <v>7</v>
      </c>
      <c r="N172" s="323" t="s">
        <v>274</v>
      </c>
      <c r="O172" s="338" t="s">
        <v>9</v>
      </c>
      <c r="P172" s="324" t="s">
        <v>7</v>
      </c>
      <c r="Q172" s="34" t="s">
        <v>8</v>
      </c>
    </row>
    <row r="173" spans="1:19" ht="23.25" customHeight="1" x14ac:dyDescent="0.25">
      <c r="A173" s="66" t="s">
        <v>146</v>
      </c>
      <c r="B173" s="284" t="s">
        <v>92</v>
      </c>
      <c r="C173" s="139">
        <v>750</v>
      </c>
      <c r="D173" s="96">
        <v>4</v>
      </c>
      <c r="E173" s="93">
        <v>11</v>
      </c>
      <c r="F173" s="95">
        <v>15</v>
      </c>
      <c r="G173" s="151"/>
      <c r="H173" s="93"/>
      <c r="I173" s="95"/>
      <c r="J173" s="404" t="s">
        <v>305</v>
      </c>
      <c r="K173" s="429" t="s">
        <v>285</v>
      </c>
      <c r="L173" s="93">
        <v>5</v>
      </c>
      <c r="M173" s="95">
        <v>10</v>
      </c>
      <c r="N173" s="582">
        <v>0</v>
      </c>
      <c r="O173" s="536">
        <v>5</v>
      </c>
      <c r="P173" s="527">
        <v>12</v>
      </c>
      <c r="Q173" s="530">
        <v>17</v>
      </c>
    </row>
    <row r="174" spans="1:19" ht="23.25" customHeight="1" x14ac:dyDescent="0.25">
      <c r="A174" s="66" t="s">
        <v>145</v>
      </c>
      <c r="B174" s="284" t="s">
        <v>93</v>
      </c>
      <c r="C174" s="139">
        <v>288</v>
      </c>
      <c r="D174" s="539" t="s">
        <v>279</v>
      </c>
      <c r="E174" s="540"/>
      <c r="F174" s="541"/>
      <c r="G174" s="480" t="s">
        <v>279</v>
      </c>
      <c r="H174" s="481"/>
      <c r="I174" s="482"/>
      <c r="J174" s="483" t="s">
        <v>279</v>
      </c>
      <c r="K174" s="484"/>
      <c r="L174" s="484"/>
      <c r="M174" s="485"/>
      <c r="N174" s="583"/>
      <c r="O174" s="537"/>
      <c r="P174" s="528"/>
      <c r="Q174" s="531"/>
    </row>
    <row r="175" spans="1:19" ht="23.25" customHeight="1" x14ac:dyDescent="0.25">
      <c r="A175" s="66" t="s">
        <v>124</v>
      </c>
      <c r="B175" s="284" t="s">
        <v>94</v>
      </c>
      <c r="C175" s="139">
        <v>624</v>
      </c>
      <c r="D175" s="539" t="s">
        <v>279</v>
      </c>
      <c r="E175" s="540"/>
      <c r="F175" s="541"/>
      <c r="G175" s="480"/>
      <c r="H175" s="481"/>
      <c r="I175" s="482"/>
      <c r="J175" s="483" t="s">
        <v>279</v>
      </c>
      <c r="K175" s="484"/>
      <c r="L175" s="484"/>
      <c r="M175" s="485"/>
      <c r="N175" s="583"/>
      <c r="O175" s="537"/>
      <c r="P175" s="528"/>
      <c r="Q175" s="531"/>
    </row>
    <row r="176" spans="1:19" ht="23.25" customHeight="1" x14ac:dyDescent="0.25">
      <c r="A176" s="66" t="s">
        <v>4</v>
      </c>
      <c r="B176" s="284" t="s">
        <v>95</v>
      </c>
      <c r="C176" s="139">
        <v>626</v>
      </c>
      <c r="D176" s="539" t="s">
        <v>279</v>
      </c>
      <c r="E176" s="540"/>
      <c r="F176" s="541"/>
      <c r="G176" s="480" t="s">
        <v>279</v>
      </c>
      <c r="H176" s="481"/>
      <c r="I176" s="482"/>
      <c r="J176" s="483" t="s">
        <v>279</v>
      </c>
      <c r="K176" s="484"/>
      <c r="L176" s="484"/>
      <c r="M176" s="485"/>
      <c r="N176" s="583"/>
      <c r="O176" s="537"/>
      <c r="P176" s="528"/>
      <c r="Q176" s="531"/>
    </row>
    <row r="177" spans="1:20" ht="23.25" customHeight="1" x14ac:dyDescent="0.25">
      <c r="A177" s="66" t="s">
        <v>125</v>
      </c>
      <c r="B177" s="284" t="s">
        <v>96</v>
      </c>
      <c r="C177" s="139">
        <v>323</v>
      </c>
      <c r="D177" s="568" t="s">
        <v>279</v>
      </c>
      <c r="E177" s="569"/>
      <c r="F177" s="570"/>
      <c r="G177" s="565" t="s">
        <v>278</v>
      </c>
      <c r="H177" s="566"/>
      <c r="I177" s="567"/>
      <c r="J177" s="483" t="s">
        <v>279</v>
      </c>
      <c r="K177" s="484"/>
      <c r="L177" s="484"/>
      <c r="M177" s="485"/>
      <c r="N177" s="583"/>
      <c r="O177" s="537"/>
      <c r="P177" s="528"/>
      <c r="Q177" s="531"/>
      <c r="S177" s="61"/>
      <c r="T177" s="61"/>
    </row>
    <row r="178" spans="1:20" ht="23.25" customHeight="1" x14ac:dyDescent="0.25">
      <c r="A178" s="66" t="s">
        <v>160</v>
      </c>
      <c r="B178" s="284" t="s">
        <v>97</v>
      </c>
      <c r="C178" s="139">
        <v>293</v>
      </c>
      <c r="D178" s="539" t="s">
        <v>279</v>
      </c>
      <c r="E178" s="540"/>
      <c r="F178" s="541"/>
      <c r="G178" s="480" t="s">
        <v>278</v>
      </c>
      <c r="H178" s="481"/>
      <c r="I178" s="482"/>
      <c r="J178" s="483" t="s">
        <v>279</v>
      </c>
      <c r="K178" s="484"/>
      <c r="L178" s="484"/>
      <c r="M178" s="485"/>
      <c r="N178" s="583"/>
      <c r="O178" s="537"/>
      <c r="P178" s="528"/>
      <c r="Q178" s="531"/>
      <c r="S178" s="61"/>
      <c r="T178" s="61"/>
    </row>
    <row r="179" spans="1:20" ht="23.25" customHeight="1" x14ac:dyDescent="0.25">
      <c r="A179" s="66" t="s">
        <v>142</v>
      </c>
      <c r="B179" s="284" t="s">
        <v>98</v>
      </c>
      <c r="C179" s="139">
        <v>330</v>
      </c>
      <c r="D179" s="539" t="s">
        <v>279</v>
      </c>
      <c r="E179" s="540"/>
      <c r="F179" s="541"/>
      <c r="G179" s="480" t="s">
        <v>278</v>
      </c>
      <c r="H179" s="481"/>
      <c r="I179" s="482"/>
      <c r="J179" s="483" t="s">
        <v>279</v>
      </c>
      <c r="K179" s="484"/>
      <c r="L179" s="484"/>
      <c r="M179" s="485"/>
      <c r="N179" s="583"/>
      <c r="O179" s="537"/>
      <c r="P179" s="528"/>
      <c r="Q179" s="531"/>
    </row>
    <row r="180" spans="1:20" ht="23.25" customHeight="1" x14ac:dyDescent="0.25">
      <c r="A180" s="66" t="s">
        <v>245</v>
      </c>
      <c r="B180" s="284" t="s">
        <v>99</v>
      </c>
      <c r="C180" s="139">
        <v>300</v>
      </c>
      <c r="D180" s="539" t="s">
        <v>279</v>
      </c>
      <c r="E180" s="540"/>
      <c r="F180" s="541"/>
      <c r="G180" s="480" t="s">
        <v>278</v>
      </c>
      <c r="H180" s="481"/>
      <c r="I180" s="482"/>
      <c r="J180" s="483" t="s">
        <v>279</v>
      </c>
      <c r="K180" s="484"/>
      <c r="L180" s="484"/>
      <c r="M180" s="485"/>
      <c r="N180" s="583"/>
      <c r="O180" s="537"/>
      <c r="P180" s="528"/>
      <c r="Q180" s="531"/>
    </row>
    <row r="181" spans="1:20" ht="23.25" customHeight="1" x14ac:dyDescent="0.25">
      <c r="A181" s="254" t="s">
        <v>156</v>
      </c>
      <c r="B181" s="285" t="s">
        <v>101</v>
      </c>
      <c r="C181" s="139">
        <v>466</v>
      </c>
      <c r="D181" s="539" t="s">
        <v>279</v>
      </c>
      <c r="E181" s="540"/>
      <c r="F181" s="541"/>
      <c r="G181" s="480"/>
      <c r="H181" s="481"/>
      <c r="I181" s="482"/>
      <c r="J181" s="483" t="s">
        <v>279</v>
      </c>
      <c r="K181" s="484"/>
      <c r="L181" s="484"/>
      <c r="M181" s="485"/>
      <c r="N181" s="584"/>
      <c r="O181" s="538"/>
      <c r="P181" s="529"/>
      <c r="Q181" s="532"/>
    </row>
    <row r="182" spans="1:20" ht="23.25" customHeight="1" x14ac:dyDescent="0.25">
      <c r="A182" s="67" t="s">
        <v>161</v>
      </c>
      <c r="B182" s="275" t="s">
        <v>100</v>
      </c>
      <c r="C182" s="102">
        <v>395</v>
      </c>
      <c r="D182" s="37">
        <v>0</v>
      </c>
      <c r="E182" s="12">
        <v>0</v>
      </c>
      <c r="F182" s="13">
        <v>0</v>
      </c>
      <c r="G182" s="471" t="s">
        <v>278</v>
      </c>
      <c r="H182" s="472"/>
      <c r="I182" s="473"/>
      <c r="J182" s="37">
        <v>0</v>
      </c>
      <c r="K182" s="11"/>
      <c r="L182" s="12">
        <v>0</v>
      </c>
      <c r="M182" s="13">
        <v>5</v>
      </c>
      <c r="N182" s="108">
        <v>0</v>
      </c>
      <c r="O182" s="70">
        <v>1</v>
      </c>
      <c r="P182" s="69">
        <v>2</v>
      </c>
      <c r="Q182" s="19">
        <v>3</v>
      </c>
    </row>
    <row r="183" spans="1:20" ht="23.25" customHeight="1" x14ac:dyDescent="0.25">
      <c r="A183" s="67" t="s">
        <v>223</v>
      </c>
      <c r="B183" s="275" t="s">
        <v>102</v>
      </c>
      <c r="C183" s="102">
        <v>355</v>
      </c>
      <c r="D183" s="37">
        <v>0</v>
      </c>
      <c r="E183" s="12">
        <v>0</v>
      </c>
      <c r="F183" s="13">
        <v>0</v>
      </c>
      <c r="G183" s="37">
        <v>3</v>
      </c>
      <c r="H183" s="12">
        <v>26</v>
      </c>
      <c r="I183" s="13">
        <v>29</v>
      </c>
      <c r="J183" s="37">
        <v>0</v>
      </c>
      <c r="K183" s="11"/>
      <c r="L183" s="12">
        <v>1</v>
      </c>
      <c r="M183" s="13">
        <v>4</v>
      </c>
      <c r="N183" s="108">
        <v>0</v>
      </c>
      <c r="O183" s="70">
        <v>1</v>
      </c>
      <c r="P183" s="69" t="s">
        <v>307</v>
      </c>
      <c r="Q183" s="19">
        <v>1</v>
      </c>
    </row>
    <row r="184" spans="1:20" ht="23.25" customHeight="1" x14ac:dyDescent="0.25">
      <c r="A184" s="67" t="s">
        <v>222</v>
      </c>
      <c r="B184" s="275" t="s">
        <v>103</v>
      </c>
      <c r="C184" s="102">
        <v>397</v>
      </c>
      <c r="D184" s="37">
        <v>2</v>
      </c>
      <c r="E184" s="12">
        <v>4</v>
      </c>
      <c r="F184" s="13">
        <v>6</v>
      </c>
      <c r="G184" s="471" t="s">
        <v>278</v>
      </c>
      <c r="H184" s="472"/>
      <c r="I184" s="473"/>
      <c r="J184" s="37">
        <v>0</v>
      </c>
      <c r="K184" s="11"/>
      <c r="L184" s="12">
        <v>1</v>
      </c>
      <c r="M184" s="13"/>
      <c r="N184" s="108">
        <v>0</v>
      </c>
      <c r="O184" s="70">
        <v>1</v>
      </c>
      <c r="P184" s="69">
        <v>4</v>
      </c>
      <c r="Q184" s="19">
        <v>5</v>
      </c>
    </row>
    <row r="185" spans="1:20" ht="23.25" customHeight="1" x14ac:dyDescent="0.25">
      <c r="A185" s="67" t="s">
        <v>177</v>
      </c>
      <c r="B185" s="275" t="s">
        <v>104</v>
      </c>
      <c r="C185" s="102">
        <v>477</v>
      </c>
      <c r="D185" s="37">
        <v>0</v>
      </c>
      <c r="E185" s="12">
        <v>0</v>
      </c>
      <c r="F185" s="13">
        <v>0</v>
      </c>
      <c r="G185" s="471" t="s">
        <v>278</v>
      </c>
      <c r="H185" s="472"/>
      <c r="I185" s="473"/>
      <c r="J185" s="37">
        <v>0</v>
      </c>
      <c r="K185" s="11"/>
      <c r="L185" s="12">
        <v>1</v>
      </c>
      <c r="M185" s="13">
        <v>1</v>
      </c>
      <c r="N185" s="108">
        <v>0</v>
      </c>
      <c r="O185" s="70">
        <v>1</v>
      </c>
      <c r="P185" s="69" t="s">
        <v>307</v>
      </c>
      <c r="Q185" s="19">
        <v>1</v>
      </c>
    </row>
    <row r="186" spans="1:20" s="9" customFormat="1" ht="26.25" customHeight="1" x14ac:dyDescent="0.2">
      <c r="A186" s="67" t="s">
        <v>138</v>
      </c>
      <c r="B186" s="275" t="s">
        <v>105</v>
      </c>
      <c r="C186" s="102">
        <v>128</v>
      </c>
      <c r="D186" s="174">
        <v>0</v>
      </c>
      <c r="E186" s="12">
        <v>1</v>
      </c>
      <c r="F186" s="13">
        <v>1</v>
      </c>
      <c r="G186" s="471" t="s">
        <v>278</v>
      </c>
      <c r="H186" s="472"/>
      <c r="I186" s="473"/>
      <c r="J186" s="37">
        <v>0</v>
      </c>
      <c r="K186" s="11"/>
      <c r="L186" s="68">
        <v>1</v>
      </c>
      <c r="M186" s="13">
        <v>1</v>
      </c>
      <c r="N186" s="108">
        <v>0</v>
      </c>
      <c r="O186" s="56">
        <v>1</v>
      </c>
      <c r="P186" s="69" t="s">
        <v>307</v>
      </c>
      <c r="Q186" s="19">
        <v>1</v>
      </c>
    </row>
    <row r="187" spans="1:20" s="9" customFormat="1" ht="26.25" customHeight="1" x14ac:dyDescent="0.2">
      <c r="A187" s="448" t="s">
        <v>178</v>
      </c>
      <c r="B187" s="283" t="s">
        <v>106</v>
      </c>
      <c r="C187" s="148">
        <v>340</v>
      </c>
      <c r="D187" s="111">
        <v>0</v>
      </c>
      <c r="E187" s="21">
        <v>0</v>
      </c>
      <c r="F187" s="13">
        <v>0</v>
      </c>
      <c r="G187" s="471" t="s">
        <v>278</v>
      </c>
      <c r="H187" s="472"/>
      <c r="I187" s="473"/>
      <c r="J187" s="37">
        <v>0</v>
      </c>
      <c r="K187" s="11"/>
      <c r="L187" s="68">
        <v>1</v>
      </c>
      <c r="M187" s="13">
        <v>1</v>
      </c>
      <c r="N187" s="108">
        <v>0</v>
      </c>
      <c r="O187" s="70">
        <v>1</v>
      </c>
      <c r="P187" s="69" t="s">
        <v>307</v>
      </c>
      <c r="Q187" s="19">
        <v>1</v>
      </c>
    </row>
    <row r="188" spans="1:20" s="9" customFormat="1" ht="26.25" customHeight="1" thickBot="1" x14ac:dyDescent="0.25">
      <c r="A188" s="253" t="s">
        <v>179</v>
      </c>
      <c r="B188" s="283" t="s">
        <v>107</v>
      </c>
      <c r="C188" s="148">
        <v>280</v>
      </c>
      <c r="D188" s="208">
        <v>1</v>
      </c>
      <c r="E188" s="209">
        <v>2</v>
      </c>
      <c r="F188" s="210">
        <v>3</v>
      </c>
      <c r="G188" s="471" t="s">
        <v>278</v>
      </c>
      <c r="H188" s="472"/>
      <c r="I188" s="473"/>
      <c r="J188" s="405">
        <v>0</v>
      </c>
      <c r="K188" s="430"/>
      <c r="L188" s="209">
        <v>1</v>
      </c>
      <c r="M188" s="210" t="s">
        <v>306</v>
      </c>
      <c r="N188" s="215">
        <v>0</v>
      </c>
      <c r="O188" s="248">
        <v>1</v>
      </c>
      <c r="P188" s="216" t="s">
        <v>307</v>
      </c>
      <c r="Q188" s="247">
        <v>1</v>
      </c>
    </row>
    <row r="189" spans="1:20" s="9" customFormat="1" ht="26.25" customHeight="1" thickTop="1" thickBot="1" x14ac:dyDescent="0.3">
      <c r="A189" s="48" t="s">
        <v>5</v>
      </c>
      <c r="B189" s="308"/>
      <c r="C189" s="59">
        <f>SUM(C173:C188)</f>
        <v>6372</v>
      </c>
      <c r="D189" s="27">
        <f>SUM(D173:D188)</f>
        <v>7</v>
      </c>
      <c r="E189" s="28">
        <f>SUM(E173:E188)</f>
        <v>18</v>
      </c>
      <c r="F189" s="29">
        <f>D189+E189</f>
        <v>25</v>
      </c>
      <c r="G189" s="27">
        <f>SUM(G173:G188)</f>
        <v>3</v>
      </c>
      <c r="H189" s="28">
        <f t="shared" ref="H189:Q189" si="19">SUM(H173:H188)</f>
        <v>26</v>
      </c>
      <c r="I189" s="29">
        <f t="shared" si="19"/>
        <v>29</v>
      </c>
      <c r="J189" s="99">
        <f t="shared" si="19"/>
        <v>0</v>
      </c>
      <c r="K189" s="423"/>
      <c r="L189" s="28">
        <f t="shared" si="19"/>
        <v>11</v>
      </c>
      <c r="M189" s="29">
        <f t="shared" si="19"/>
        <v>22</v>
      </c>
      <c r="N189" s="340">
        <f t="shared" si="19"/>
        <v>0</v>
      </c>
      <c r="O189" s="329">
        <f t="shared" si="19"/>
        <v>12</v>
      </c>
      <c r="P189" s="341">
        <f t="shared" si="19"/>
        <v>18</v>
      </c>
      <c r="Q189" s="131">
        <f t="shared" si="19"/>
        <v>30</v>
      </c>
    </row>
    <row r="190" spans="1:20" s="9" customFormat="1" ht="26.25" customHeight="1" thickTop="1" thickBot="1" x14ac:dyDescent="0.3">
      <c r="A190" s="134" t="s">
        <v>257</v>
      </c>
      <c r="B190" s="303"/>
      <c r="C190" s="132"/>
      <c r="D190" s="132"/>
      <c r="E190" s="132"/>
      <c r="F190" s="132"/>
      <c r="G190" s="132"/>
      <c r="H190" s="132"/>
      <c r="I190" s="132"/>
      <c r="J190" s="133"/>
      <c r="K190" s="133"/>
      <c r="L190" s="132"/>
      <c r="M190" s="60"/>
      <c r="N190" s="331"/>
      <c r="O190" s="332" t="s">
        <v>287</v>
      </c>
      <c r="P190" s="333" t="s">
        <v>285</v>
      </c>
      <c r="Q190" s="268"/>
    </row>
    <row r="191" spans="1:20" s="9" customFormat="1" ht="26.25" customHeight="1" thickTop="1" x14ac:dyDescent="0.25">
      <c r="A191" s="82"/>
      <c r="B191" s="81"/>
      <c r="C191" s="50"/>
      <c r="D191" s="51"/>
      <c r="E191" s="51"/>
      <c r="F191" s="51"/>
      <c r="G191" s="51"/>
      <c r="H191" s="51"/>
      <c r="I191" s="51"/>
      <c r="J191" s="51"/>
      <c r="K191" s="51"/>
      <c r="L191" s="83"/>
      <c r="M191" s="51"/>
      <c r="N191" s="319"/>
      <c r="O191" s="319"/>
      <c r="P191" s="319"/>
      <c r="Q191" s="51"/>
    </row>
    <row r="192" spans="1:20" s="9" customFormat="1" ht="26.25" customHeight="1" x14ac:dyDescent="0.25">
      <c r="A192" s="82"/>
      <c r="B192" s="81"/>
      <c r="C192" s="50"/>
      <c r="D192" s="51"/>
      <c r="E192" s="51"/>
      <c r="F192" s="51"/>
      <c r="G192" s="51"/>
      <c r="H192" s="51"/>
      <c r="I192" s="51"/>
      <c r="J192" s="51"/>
      <c r="K192" s="51"/>
      <c r="L192" s="83"/>
      <c r="M192" s="51"/>
      <c r="N192" s="319"/>
      <c r="O192" s="319"/>
      <c r="P192" s="319"/>
      <c r="Q192" s="51"/>
    </row>
    <row r="193" spans="1:17" s="9" customFormat="1" ht="26.25" customHeight="1" x14ac:dyDescent="0.25">
      <c r="A193" s="82"/>
      <c r="B193" s="81"/>
      <c r="C193" s="50"/>
      <c r="D193" s="51"/>
      <c r="E193" s="51"/>
      <c r="F193" s="51"/>
      <c r="G193" s="51"/>
      <c r="H193" s="51"/>
      <c r="I193" s="51"/>
      <c r="J193" s="51"/>
      <c r="K193" s="51"/>
      <c r="L193" s="83"/>
      <c r="M193" s="51"/>
      <c r="N193" s="319"/>
      <c r="O193" s="319"/>
      <c r="P193" s="319"/>
      <c r="Q193" s="51"/>
    </row>
    <row r="194" spans="1:17" s="9" customFormat="1" ht="26.25" customHeight="1" x14ac:dyDescent="0.25">
      <c r="A194" s="82"/>
      <c r="B194" s="81"/>
      <c r="C194" s="50"/>
      <c r="D194" s="51"/>
      <c r="E194" s="51"/>
      <c r="F194" s="51"/>
      <c r="G194" s="51"/>
      <c r="H194" s="51"/>
      <c r="I194" s="51"/>
      <c r="J194" s="51"/>
      <c r="K194" s="51"/>
      <c r="L194" s="83"/>
      <c r="M194" s="51"/>
      <c r="N194" s="319"/>
      <c r="O194" s="319"/>
      <c r="P194" s="319"/>
      <c r="Q194" s="51"/>
    </row>
    <row r="195" spans="1:17" s="9" customFormat="1" ht="26.25" customHeight="1" x14ac:dyDescent="0.25">
      <c r="A195" s="82"/>
      <c r="B195" s="81"/>
      <c r="C195" s="50"/>
      <c r="D195" s="51"/>
      <c r="E195" s="51"/>
      <c r="F195" s="51"/>
      <c r="G195" s="51"/>
      <c r="H195" s="51"/>
      <c r="I195" s="51"/>
      <c r="J195" s="51"/>
      <c r="K195" s="51"/>
      <c r="L195" s="83"/>
      <c r="M195" s="51"/>
      <c r="N195" s="319"/>
      <c r="O195" s="319"/>
      <c r="P195" s="319"/>
      <c r="Q195" s="51"/>
    </row>
    <row r="196" spans="1:17" s="9" customFormat="1" ht="26.25" customHeight="1" x14ac:dyDescent="0.25">
      <c r="A196" s="82"/>
      <c r="B196" s="81"/>
      <c r="C196" s="50"/>
      <c r="D196" s="51"/>
      <c r="E196" s="51"/>
      <c r="F196" s="51"/>
      <c r="G196" s="51"/>
      <c r="H196" s="51"/>
      <c r="I196" s="51"/>
      <c r="J196" s="51"/>
      <c r="K196" s="51"/>
      <c r="L196" s="83"/>
      <c r="M196" s="51"/>
      <c r="N196" s="319"/>
      <c r="O196" s="319"/>
      <c r="P196" s="319"/>
      <c r="Q196" s="51"/>
    </row>
    <row r="197" spans="1:17" s="9" customFormat="1" ht="26.25" customHeight="1" x14ac:dyDescent="0.25">
      <c r="A197" s="82"/>
      <c r="B197" s="81"/>
      <c r="C197" s="50"/>
      <c r="D197" s="51"/>
      <c r="E197" s="51"/>
      <c r="F197" s="51"/>
      <c r="G197" s="51"/>
      <c r="H197" s="51"/>
      <c r="I197" s="51"/>
      <c r="J197" s="51"/>
      <c r="K197" s="51"/>
      <c r="L197" s="83"/>
      <c r="M197" s="51"/>
      <c r="N197" s="319"/>
      <c r="O197" s="319"/>
      <c r="P197" s="319"/>
      <c r="Q197" s="51"/>
    </row>
    <row r="198" spans="1:17" s="9" customFormat="1" ht="26.25" customHeight="1" x14ac:dyDescent="0.25">
      <c r="A198" s="82"/>
      <c r="B198" s="81"/>
      <c r="C198" s="50"/>
      <c r="D198" s="51"/>
      <c r="E198" s="51"/>
      <c r="F198" s="51"/>
      <c r="G198" s="51"/>
      <c r="H198" s="51"/>
      <c r="I198" s="51"/>
      <c r="J198" s="51"/>
      <c r="K198" s="51"/>
      <c r="L198" s="83"/>
      <c r="M198" s="51"/>
      <c r="N198" s="319"/>
      <c r="O198" s="319"/>
      <c r="P198" s="319"/>
      <c r="Q198" s="51"/>
    </row>
    <row r="199" spans="1:17" s="9" customFormat="1" ht="26.25" customHeight="1" x14ac:dyDescent="0.25">
      <c r="A199" s="49"/>
      <c r="B199" s="293"/>
      <c r="C199" s="50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319"/>
      <c r="O199" s="319"/>
      <c r="P199" s="319"/>
      <c r="Q199" s="51"/>
    </row>
    <row r="200" spans="1:17" s="9" customFormat="1" ht="22.5" customHeight="1" x14ac:dyDescent="0.25">
      <c r="A200" s="49"/>
      <c r="B200" s="293"/>
      <c r="C200" s="50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319"/>
      <c r="O200" s="319"/>
      <c r="P200" s="319"/>
      <c r="Q200" s="51"/>
    </row>
    <row r="201" spans="1:17" x14ac:dyDescent="0.25">
      <c r="A201" s="49"/>
      <c r="B201" s="293"/>
      <c r="C201" s="50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319"/>
      <c r="O201" s="319"/>
      <c r="P201" s="319"/>
      <c r="Q201" s="51"/>
    </row>
    <row r="202" spans="1:17" ht="11.25" customHeight="1" x14ac:dyDescent="0.25">
      <c r="A202" s="508" t="s">
        <v>303</v>
      </c>
      <c r="B202" s="508"/>
      <c r="C202" s="509"/>
      <c r="D202" s="509"/>
      <c r="E202" s="509"/>
      <c r="F202" s="509"/>
      <c r="G202" s="509"/>
      <c r="H202" s="509"/>
      <c r="I202" s="509"/>
      <c r="J202" s="509"/>
      <c r="K202" s="509"/>
      <c r="L202" s="509"/>
      <c r="M202" s="509"/>
      <c r="N202" s="509"/>
      <c r="O202" s="509"/>
      <c r="P202" s="509"/>
      <c r="Q202" s="509"/>
    </row>
    <row r="203" spans="1:17" ht="50.25" customHeight="1" x14ac:dyDescent="0.25">
      <c r="A203" s="509"/>
      <c r="B203" s="509"/>
      <c r="C203" s="509"/>
      <c r="D203" s="509"/>
      <c r="E203" s="509"/>
      <c r="F203" s="509"/>
      <c r="G203" s="509"/>
      <c r="H203" s="509"/>
      <c r="I203" s="509"/>
      <c r="J203" s="509"/>
      <c r="K203" s="509"/>
      <c r="L203" s="509"/>
      <c r="M203" s="509"/>
      <c r="N203" s="509"/>
      <c r="O203" s="509"/>
      <c r="P203" s="509"/>
      <c r="Q203" s="509"/>
    </row>
    <row r="204" spans="1:17" ht="23.25" customHeight="1" thickBot="1" x14ac:dyDescent="0.3">
      <c r="A204" s="6"/>
      <c r="B204" s="274"/>
      <c r="C204" s="6"/>
      <c r="D204" s="6"/>
      <c r="E204" s="6"/>
      <c r="F204" s="6"/>
      <c r="G204" s="6"/>
      <c r="H204" s="6"/>
      <c r="I204" s="6"/>
      <c r="J204" s="6"/>
      <c r="K204" s="413"/>
      <c r="L204" s="6"/>
      <c r="M204" s="6"/>
      <c r="N204" s="310"/>
      <c r="O204" s="310"/>
      <c r="P204" s="310"/>
      <c r="Q204" s="6"/>
    </row>
    <row r="205" spans="1:17" ht="23.25" customHeight="1" x14ac:dyDescent="0.25">
      <c r="A205" s="15" t="s">
        <v>0</v>
      </c>
      <c r="B205" s="290"/>
      <c r="C205" s="146" t="s">
        <v>1</v>
      </c>
      <c r="D205" s="519" t="s">
        <v>238</v>
      </c>
      <c r="E205" s="517"/>
      <c r="F205" s="520"/>
      <c r="G205" s="519" t="s">
        <v>302</v>
      </c>
      <c r="H205" s="517"/>
      <c r="I205" s="520"/>
      <c r="J205" s="519" t="s">
        <v>17</v>
      </c>
      <c r="K205" s="516"/>
      <c r="L205" s="517"/>
      <c r="M205" s="520"/>
      <c r="N205" s="554" t="s">
        <v>10</v>
      </c>
      <c r="O205" s="511"/>
      <c r="P205" s="555"/>
      <c r="Q205" s="15"/>
    </row>
    <row r="206" spans="1:17" ht="23.25" customHeight="1" x14ac:dyDescent="0.25">
      <c r="A206" s="14"/>
      <c r="B206" s="282"/>
      <c r="C206" s="147"/>
      <c r="D206" s="149" t="s">
        <v>6</v>
      </c>
      <c r="E206" s="54" t="s">
        <v>7</v>
      </c>
      <c r="F206" s="33" t="s">
        <v>8</v>
      </c>
      <c r="G206" s="150" t="s">
        <v>6</v>
      </c>
      <c r="H206" s="53" t="s">
        <v>7</v>
      </c>
      <c r="I206" s="33" t="s">
        <v>8</v>
      </c>
      <c r="J206" s="137" t="s">
        <v>274</v>
      </c>
      <c r="K206" s="428"/>
      <c r="L206" s="58" t="s">
        <v>246</v>
      </c>
      <c r="M206" s="55" t="s">
        <v>7</v>
      </c>
      <c r="N206" s="323" t="s">
        <v>274</v>
      </c>
      <c r="O206" s="338" t="s">
        <v>9</v>
      </c>
      <c r="P206" s="324" t="s">
        <v>7</v>
      </c>
      <c r="Q206" s="34" t="s">
        <v>8</v>
      </c>
    </row>
    <row r="207" spans="1:17" ht="23.25" customHeight="1" x14ac:dyDescent="0.25">
      <c r="A207" s="153" t="s">
        <v>255</v>
      </c>
      <c r="B207" s="275" t="s">
        <v>198</v>
      </c>
      <c r="C207" s="102">
        <v>515</v>
      </c>
      <c r="D207" s="154">
        <v>0</v>
      </c>
      <c r="E207" s="17">
        <v>0</v>
      </c>
      <c r="F207" s="30">
        <v>0</v>
      </c>
      <c r="G207" s="471" t="s">
        <v>278</v>
      </c>
      <c r="H207" s="472"/>
      <c r="I207" s="473"/>
      <c r="J207" s="154">
        <v>0</v>
      </c>
      <c r="K207" s="431"/>
      <c r="L207" s="358">
        <v>1</v>
      </c>
      <c r="M207" s="18" t="s">
        <v>306</v>
      </c>
      <c r="N207" s="108">
        <v>0</v>
      </c>
      <c r="O207" s="70">
        <v>1</v>
      </c>
      <c r="P207" s="69" t="s">
        <v>307</v>
      </c>
      <c r="Q207" s="19">
        <v>1</v>
      </c>
    </row>
    <row r="208" spans="1:17" ht="23.25" customHeight="1" x14ac:dyDescent="0.25">
      <c r="A208" s="257" t="s">
        <v>256</v>
      </c>
      <c r="B208" s="275" t="s">
        <v>199</v>
      </c>
      <c r="C208" s="102">
        <v>612</v>
      </c>
      <c r="D208" s="251">
        <v>1</v>
      </c>
      <c r="E208" s="77">
        <v>0</v>
      </c>
      <c r="F208" s="30">
        <v>1</v>
      </c>
      <c r="G208" s="471" t="s">
        <v>278</v>
      </c>
      <c r="H208" s="472"/>
      <c r="I208" s="473"/>
      <c r="J208" s="154">
        <v>0</v>
      </c>
      <c r="K208" s="431"/>
      <c r="L208" s="358">
        <v>1</v>
      </c>
      <c r="M208" s="359">
        <v>1</v>
      </c>
      <c r="N208" s="108">
        <v>0</v>
      </c>
      <c r="O208" s="56">
        <v>1</v>
      </c>
      <c r="P208" s="69">
        <v>2</v>
      </c>
      <c r="Q208" s="19">
        <v>3</v>
      </c>
    </row>
    <row r="209" spans="1:22" ht="23.25" customHeight="1" x14ac:dyDescent="0.25">
      <c r="A209" s="253" t="s">
        <v>153</v>
      </c>
      <c r="B209" s="275" t="s">
        <v>108</v>
      </c>
      <c r="C209" s="102">
        <v>380</v>
      </c>
      <c r="D209" s="251">
        <v>0</v>
      </c>
      <c r="E209" s="77">
        <v>1</v>
      </c>
      <c r="F209" s="30">
        <v>1</v>
      </c>
      <c r="G209" s="471" t="s">
        <v>278</v>
      </c>
      <c r="H209" s="472"/>
      <c r="I209" s="473"/>
      <c r="J209" s="154">
        <v>0</v>
      </c>
      <c r="K209" s="431"/>
      <c r="L209" s="358">
        <v>1</v>
      </c>
      <c r="M209" s="18" t="s">
        <v>306</v>
      </c>
      <c r="N209" s="108">
        <v>0</v>
      </c>
      <c r="O209" s="70">
        <v>1</v>
      </c>
      <c r="P209" s="69" t="s">
        <v>307</v>
      </c>
      <c r="Q209" s="19">
        <v>1</v>
      </c>
    </row>
    <row r="210" spans="1:22" ht="23.25" customHeight="1" x14ac:dyDescent="0.25">
      <c r="A210" s="371" t="s">
        <v>259</v>
      </c>
      <c r="B210" s="289" t="s">
        <v>260</v>
      </c>
      <c r="C210" s="102">
        <v>140</v>
      </c>
      <c r="D210" s="251">
        <v>0</v>
      </c>
      <c r="E210" s="77">
        <v>7</v>
      </c>
      <c r="F210" s="30">
        <v>7</v>
      </c>
      <c r="G210" s="154">
        <v>12</v>
      </c>
      <c r="H210" s="17">
        <v>12</v>
      </c>
      <c r="I210" s="18">
        <v>24</v>
      </c>
      <c r="J210" s="154">
        <v>0</v>
      </c>
      <c r="K210" s="431">
        <v>1</v>
      </c>
      <c r="L210" s="77">
        <v>3</v>
      </c>
      <c r="M210" s="18">
        <v>4</v>
      </c>
      <c r="N210" s="108">
        <v>0</v>
      </c>
      <c r="O210" s="70">
        <v>2</v>
      </c>
      <c r="P210" s="69">
        <v>5</v>
      </c>
      <c r="Q210" s="19">
        <v>7</v>
      </c>
    </row>
    <row r="211" spans="1:22" ht="23.25" customHeight="1" x14ac:dyDescent="0.25">
      <c r="A211" s="446" t="s">
        <v>166</v>
      </c>
      <c r="B211" s="275" t="s">
        <v>109</v>
      </c>
      <c r="C211" s="102">
        <v>537</v>
      </c>
      <c r="D211" s="108">
        <v>4</v>
      </c>
      <c r="E211" s="56">
        <v>11</v>
      </c>
      <c r="F211" s="69">
        <v>15</v>
      </c>
      <c r="G211" s="108">
        <v>8</v>
      </c>
      <c r="H211" s="56">
        <v>12</v>
      </c>
      <c r="I211" s="69">
        <v>20</v>
      </c>
      <c r="J211" s="122">
        <v>1</v>
      </c>
      <c r="K211" s="135"/>
      <c r="L211" s="56">
        <v>4</v>
      </c>
      <c r="M211" s="69">
        <v>12</v>
      </c>
      <c r="N211" s="108">
        <v>1</v>
      </c>
      <c r="O211" s="56">
        <v>4</v>
      </c>
      <c r="P211" s="69">
        <v>12</v>
      </c>
      <c r="Q211" s="19">
        <v>17</v>
      </c>
    </row>
    <row r="212" spans="1:22" ht="23.25" customHeight="1" x14ac:dyDescent="0.25">
      <c r="A212" s="67" t="s">
        <v>169</v>
      </c>
      <c r="B212" s="275" t="s">
        <v>110</v>
      </c>
      <c r="C212" s="102">
        <v>305</v>
      </c>
      <c r="D212" s="108">
        <v>3</v>
      </c>
      <c r="E212" s="56">
        <v>9</v>
      </c>
      <c r="F212" s="69">
        <v>12</v>
      </c>
      <c r="G212" s="108">
        <v>7</v>
      </c>
      <c r="H212" s="56">
        <v>8</v>
      </c>
      <c r="I212" s="69">
        <v>15</v>
      </c>
      <c r="J212" s="122">
        <v>1</v>
      </c>
      <c r="K212" s="135"/>
      <c r="L212" s="56">
        <v>4</v>
      </c>
      <c r="M212" s="69">
        <v>7</v>
      </c>
      <c r="N212" s="108">
        <v>1</v>
      </c>
      <c r="O212" s="70">
        <v>4</v>
      </c>
      <c r="P212" s="69">
        <v>10</v>
      </c>
      <c r="Q212" s="19">
        <v>15</v>
      </c>
    </row>
    <row r="213" spans="1:22" ht="23.25" customHeight="1" x14ac:dyDescent="0.25">
      <c r="A213" s="67" t="s">
        <v>168</v>
      </c>
      <c r="B213" s="275" t="s">
        <v>111</v>
      </c>
      <c r="C213" s="102">
        <v>350</v>
      </c>
      <c r="D213" s="108">
        <v>3</v>
      </c>
      <c r="E213" s="56">
        <v>10</v>
      </c>
      <c r="F213" s="69">
        <v>13</v>
      </c>
      <c r="G213" s="108">
        <v>7</v>
      </c>
      <c r="H213" s="56">
        <v>8</v>
      </c>
      <c r="I213" s="69">
        <v>15</v>
      </c>
      <c r="J213" s="122">
        <v>0</v>
      </c>
      <c r="K213" s="135"/>
      <c r="L213" s="56">
        <v>4</v>
      </c>
      <c r="M213" s="69">
        <v>7</v>
      </c>
      <c r="N213" s="108">
        <v>0</v>
      </c>
      <c r="O213" s="70">
        <v>4</v>
      </c>
      <c r="P213" s="69">
        <v>11</v>
      </c>
      <c r="Q213" s="19">
        <v>15</v>
      </c>
    </row>
    <row r="214" spans="1:22" ht="23.25" customHeight="1" x14ac:dyDescent="0.25">
      <c r="A214" s="67" t="s">
        <v>167</v>
      </c>
      <c r="B214" s="275" t="s">
        <v>112</v>
      </c>
      <c r="C214" s="102">
        <v>390</v>
      </c>
      <c r="D214" s="108">
        <v>2</v>
      </c>
      <c r="E214" s="88">
        <v>4</v>
      </c>
      <c r="F214" s="138">
        <v>6</v>
      </c>
      <c r="G214" s="474" t="s">
        <v>280</v>
      </c>
      <c r="H214" s="475"/>
      <c r="I214" s="476"/>
      <c r="J214" s="122">
        <v>1</v>
      </c>
      <c r="K214" s="135"/>
      <c r="L214" s="56">
        <v>2</v>
      </c>
      <c r="M214" s="69">
        <v>10</v>
      </c>
      <c r="N214" s="108">
        <v>0</v>
      </c>
      <c r="O214" s="56">
        <v>2</v>
      </c>
      <c r="P214" s="69">
        <v>10</v>
      </c>
      <c r="Q214" s="19">
        <v>12</v>
      </c>
    </row>
    <row r="215" spans="1:22" ht="23.25" customHeight="1" x14ac:dyDescent="0.25">
      <c r="A215" s="67" t="s">
        <v>215</v>
      </c>
      <c r="B215" s="275" t="s">
        <v>113</v>
      </c>
      <c r="C215" s="102">
        <v>619</v>
      </c>
      <c r="D215" s="184">
        <v>4</v>
      </c>
      <c r="E215" s="12">
        <v>17</v>
      </c>
      <c r="F215" s="263">
        <v>21</v>
      </c>
      <c r="G215" s="37">
        <v>0</v>
      </c>
      <c r="H215" s="12">
        <v>26</v>
      </c>
      <c r="I215" s="13">
        <v>26</v>
      </c>
      <c r="J215" s="108">
        <v>1</v>
      </c>
      <c r="K215" s="177"/>
      <c r="L215" s="12">
        <v>4</v>
      </c>
      <c r="M215" s="13">
        <v>14</v>
      </c>
      <c r="N215" s="108">
        <v>1</v>
      </c>
      <c r="O215" s="70">
        <v>4</v>
      </c>
      <c r="P215" s="69">
        <v>17</v>
      </c>
      <c r="Q215" s="19">
        <v>22</v>
      </c>
    </row>
    <row r="216" spans="1:22" ht="23.25" customHeight="1" x14ac:dyDescent="0.25">
      <c r="A216" s="67" t="s">
        <v>216</v>
      </c>
      <c r="B216" s="275" t="s">
        <v>202</v>
      </c>
      <c r="C216" s="102">
        <v>627</v>
      </c>
      <c r="D216" s="270">
        <v>3</v>
      </c>
      <c r="E216" s="62">
        <v>7</v>
      </c>
      <c r="F216" s="13">
        <v>10</v>
      </c>
      <c r="G216" s="37">
        <v>0</v>
      </c>
      <c r="H216" s="12">
        <v>14</v>
      </c>
      <c r="I216" s="13">
        <v>14</v>
      </c>
      <c r="J216" s="122">
        <v>1</v>
      </c>
      <c r="K216" s="135"/>
      <c r="L216" s="12">
        <v>3</v>
      </c>
      <c r="M216" s="13">
        <v>6</v>
      </c>
      <c r="N216" s="108">
        <v>1</v>
      </c>
      <c r="O216" s="70">
        <v>2</v>
      </c>
      <c r="P216" s="69">
        <v>7</v>
      </c>
      <c r="Q216" s="19">
        <v>10</v>
      </c>
      <c r="V216" s="7"/>
    </row>
    <row r="217" spans="1:22" ht="23.25" customHeight="1" x14ac:dyDescent="0.25">
      <c r="A217" s="67" t="s">
        <v>163</v>
      </c>
      <c r="B217" s="275" t="s">
        <v>114</v>
      </c>
      <c r="C217" s="444">
        <v>160</v>
      </c>
      <c r="D217" s="11">
        <v>0</v>
      </c>
      <c r="E217" s="12">
        <v>0</v>
      </c>
      <c r="F217" s="13">
        <v>0</v>
      </c>
      <c r="G217" s="11">
        <v>3</v>
      </c>
      <c r="H217" s="12">
        <v>5</v>
      </c>
      <c r="I217" s="13">
        <v>8</v>
      </c>
      <c r="J217" s="135">
        <v>0</v>
      </c>
      <c r="K217" s="70"/>
      <c r="L217" s="70">
        <v>1</v>
      </c>
      <c r="M217" s="392">
        <v>1</v>
      </c>
      <c r="N217" s="177">
        <v>0</v>
      </c>
      <c r="O217" s="88">
        <v>1</v>
      </c>
      <c r="P217" s="459" t="s">
        <v>307</v>
      </c>
      <c r="Q217" s="460">
        <v>1</v>
      </c>
    </row>
    <row r="218" spans="1:22" ht="23.25" customHeight="1" x14ac:dyDescent="0.25">
      <c r="A218" s="67" t="s">
        <v>200</v>
      </c>
      <c r="B218" s="275" t="s">
        <v>115</v>
      </c>
      <c r="C218" s="102">
        <v>144</v>
      </c>
      <c r="D218" s="251">
        <v>0</v>
      </c>
      <c r="E218" s="77">
        <v>2</v>
      </c>
      <c r="F218" s="30">
        <v>2</v>
      </c>
      <c r="G218" s="37">
        <v>4</v>
      </c>
      <c r="H218" s="12">
        <v>10</v>
      </c>
      <c r="I218" s="13">
        <v>14</v>
      </c>
      <c r="J218" s="122">
        <v>1</v>
      </c>
      <c r="K218" s="135"/>
      <c r="L218" s="12">
        <v>1</v>
      </c>
      <c r="M218" s="13">
        <v>5</v>
      </c>
      <c r="N218" s="108">
        <v>0</v>
      </c>
      <c r="O218" s="458">
        <v>1</v>
      </c>
      <c r="P218" s="69">
        <v>5</v>
      </c>
      <c r="Q218" s="19">
        <v>6</v>
      </c>
    </row>
    <row r="219" spans="1:22" ht="23.25" customHeight="1" x14ac:dyDescent="0.25">
      <c r="A219" s="155" t="s">
        <v>148</v>
      </c>
      <c r="B219" s="275" t="s">
        <v>116</v>
      </c>
      <c r="C219" s="102">
        <v>490</v>
      </c>
      <c r="D219" s="37">
        <v>0</v>
      </c>
      <c r="E219" s="12">
        <v>1</v>
      </c>
      <c r="F219" s="13">
        <v>0</v>
      </c>
      <c r="G219" s="37">
        <v>2</v>
      </c>
      <c r="H219" s="12">
        <v>2</v>
      </c>
      <c r="I219" s="13">
        <v>4</v>
      </c>
      <c r="J219" s="37">
        <v>0</v>
      </c>
      <c r="K219" s="11"/>
      <c r="L219" s="12">
        <v>1</v>
      </c>
      <c r="M219" s="13">
        <v>1</v>
      </c>
      <c r="N219" s="108">
        <v>0</v>
      </c>
      <c r="O219" s="70">
        <v>1</v>
      </c>
      <c r="P219" s="69" t="s">
        <v>307</v>
      </c>
      <c r="Q219" s="19">
        <v>1</v>
      </c>
      <c r="U219" s="98"/>
    </row>
    <row r="220" spans="1:22" ht="23.25" customHeight="1" x14ac:dyDescent="0.25">
      <c r="A220" s="67" t="s">
        <v>171</v>
      </c>
      <c r="B220" s="279" t="s">
        <v>253</v>
      </c>
      <c r="C220" s="102">
        <v>389</v>
      </c>
      <c r="D220" s="37">
        <v>5</v>
      </c>
      <c r="E220" s="16">
        <v>4</v>
      </c>
      <c r="F220" s="13">
        <v>9</v>
      </c>
      <c r="G220" s="37">
        <v>41</v>
      </c>
      <c r="H220" s="12">
        <v>61</v>
      </c>
      <c r="I220" s="13">
        <v>102</v>
      </c>
      <c r="J220" s="37">
        <v>1</v>
      </c>
      <c r="K220" s="11">
        <v>2</v>
      </c>
      <c r="L220" s="12">
        <v>5</v>
      </c>
      <c r="M220" s="13">
        <v>10</v>
      </c>
      <c r="N220" s="108">
        <v>1</v>
      </c>
      <c r="O220" s="56">
        <v>2</v>
      </c>
      <c r="P220" s="69">
        <v>5</v>
      </c>
      <c r="Q220" s="19">
        <v>8</v>
      </c>
    </row>
    <row r="221" spans="1:22" s="9" customFormat="1" ht="26.25" customHeight="1" x14ac:dyDescent="0.2">
      <c r="A221" s="67" t="s">
        <v>149</v>
      </c>
      <c r="B221" s="279" t="s">
        <v>117</v>
      </c>
      <c r="C221" s="102">
        <v>194</v>
      </c>
      <c r="D221" s="37">
        <v>1</v>
      </c>
      <c r="E221" s="12">
        <v>2</v>
      </c>
      <c r="F221" s="13">
        <v>3</v>
      </c>
      <c r="G221" s="471" t="s">
        <v>278</v>
      </c>
      <c r="H221" s="472"/>
      <c r="I221" s="473"/>
      <c r="J221" s="37">
        <v>1</v>
      </c>
      <c r="K221" s="11"/>
      <c r="L221" s="17">
        <v>1</v>
      </c>
      <c r="M221" s="18">
        <v>3</v>
      </c>
      <c r="N221" s="108">
        <v>1</v>
      </c>
      <c r="O221" s="70">
        <v>1</v>
      </c>
      <c r="P221" s="69">
        <v>3</v>
      </c>
      <c r="Q221" s="19">
        <v>5</v>
      </c>
    </row>
    <row r="222" spans="1:22" ht="25.5" customHeight="1" x14ac:dyDescent="0.25">
      <c r="A222" s="67" t="s">
        <v>150</v>
      </c>
      <c r="B222" s="279" t="s">
        <v>118</v>
      </c>
      <c r="C222" s="102">
        <v>201</v>
      </c>
      <c r="D222" s="37">
        <v>0</v>
      </c>
      <c r="E222" s="16">
        <v>2</v>
      </c>
      <c r="F222" s="263">
        <v>2</v>
      </c>
      <c r="G222" s="471" t="s">
        <v>278</v>
      </c>
      <c r="H222" s="472"/>
      <c r="I222" s="473"/>
      <c r="J222" s="37">
        <v>0</v>
      </c>
      <c r="K222" s="11"/>
      <c r="L222" s="358">
        <v>0</v>
      </c>
      <c r="M222" s="18">
        <v>2</v>
      </c>
      <c r="N222" s="108">
        <v>0</v>
      </c>
      <c r="O222" s="70">
        <v>1</v>
      </c>
      <c r="P222" s="69" t="s">
        <v>307</v>
      </c>
      <c r="Q222" s="19">
        <v>1</v>
      </c>
    </row>
    <row r="223" spans="1:22" ht="22.5" customHeight="1" thickBot="1" x14ac:dyDescent="0.3">
      <c r="A223" s="253" t="s">
        <v>165</v>
      </c>
      <c r="B223" s="283" t="s">
        <v>119</v>
      </c>
      <c r="C223" s="148">
        <v>381</v>
      </c>
      <c r="D223" s="208">
        <v>0</v>
      </c>
      <c r="E223" s="209">
        <v>0</v>
      </c>
      <c r="F223" s="210">
        <v>0</v>
      </c>
      <c r="G223" s="477"/>
      <c r="H223" s="478"/>
      <c r="I223" s="479"/>
      <c r="J223" s="208">
        <v>1</v>
      </c>
      <c r="K223" s="365">
        <v>1</v>
      </c>
      <c r="L223" s="209">
        <v>1</v>
      </c>
      <c r="M223" s="210">
        <v>3</v>
      </c>
      <c r="N223" s="215">
        <v>0</v>
      </c>
      <c r="O223" s="382">
        <v>1</v>
      </c>
      <c r="P223" s="363" t="s">
        <v>307</v>
      </c>
      <c r="Q223" s="247">
        <v>2</v>
      </c>
    </row>
    <row r="224" spans="1:22" ht="14.4" thickTop="1" thickBot="1" x14ac:dyDescent="0.3">
      <c r="A224" s="48" t="s">
        <v>5</v>
      </c>
      <c r="B224" s="308"/>
      <c r="C224" s="59">
        <f>SUM(C207:C223)</f>
        <v>6434</v>
      </c>
      <c r="D224" s="27">
        <f>SUM(D207:D223)</f>
        <v>26</v>
      </c>
      <c r="E224" s="27">
        <f t="shared" ref="E224:M224" si="20">SUM(E207:E223)</f>
        <v>77</v>
      </c>
      <c r="F224" s="29">
        <f t="shared" si="20"/>
        <v>102</v>
      </c>
      <c r="G224" s="249">
        <f>SUM(G207:G223)</f>
        <v>84</v>
      </c>
      <c r="H224" s="198">
        <f t="shared" si="20"/>
        <v>158</v>
      </c>
      <c r="I224" s="250">
        <f t="shared" si="20"/>
        <v>242</v>
      </c>
      <c r="J224" s="136">
        <f t="shared" si="20"/>
        <v>9</v>
      </c>
      <c r="K224" s="432"/>
      <c r="L224" s="28">
        <f t="shared" si="20"/>
        <v>37</v>
      </c>
      <c r="M224" s="199">
        <f t="shared" si="20"/>
        <v>86</v>
      </c>
      <c r="N224" s="342">
        <f>SUM(N7:N223)</f>
        <v>72</v>
      </c>
      <c r="O224" s="329">
        <f>SUM(O7:O223)</f>
        <v>749</v>
      </c>
      <c r="P224" s="330">
        <f>SUM(P7:P223)</f>
        <v>1984</v>
      </c>
      <c r="Q224" s="29">
        <f>SUM(Q7:Q223)</f>
        <v>2747</v>
      </c>
    </row>
    <row r="225" spans="1:17" ht="14.4" thickTop="1" thickBot="1" x14ac:dyDescent="0.3">
      <c r="A225" s="134" t="s">
        <v>257</v>
      </c>
      <c r="B225" s="303"/>
      <c r="C225" s="132"/>
      <c r="D225" s="132"/>
      <c r="E225" s="132"/>
      <c r="F225" s="132"/>
      <c r="G225" s="132"/>
      <c r="H225" s="132"/>
      <c r="I225" s="132"/>
      <c r="J225" s="133"/>
      <c r="K225" s="133"/>
      <c r="L225" s="132"/>
      <c r="M225" s="60"/>
      <c r="N225" s="343"/>
      <c r="O225" s="332" t="s">
        <v>287</v>
      </c>
      <c r="P225" s="333" t="s">
        <v>283</v>
      </c>
      <c r="Q225" s="269"/>
    </row>
    <row r="226" spans="1:17" ht="15.6" thickTop="1" x14ac:dyDescent="0.25">
      <c r="A226" s="8"/>
      <c r="B226" s="309"/>
      <c r="C226" s="89"/>
      <c r="D226" s="106"/>
      <c r="E226" s="2"/>
      <c r="F226" s="2"/>
      <c r="G226" s="101"/>
      <c r="H226" s="101"/>
      <c r="I226" s="101"/>
      <c r="J226" s="2"/>
      <c r="K226" s="2"/>
      <c r="L226" s="2"/>
      <c r="M226" s="2"/>
      <c r="N226" s="344"/>
      <c r="O226" s="344"/>
      <c r="P226" s="344"/>
      <c r="Q226" s="2"/>
    </row>
    <row r="227" spans="1:17" ht="15" x14ac:dyDescent="0.25">
      <c r="A227" s="104"/>
      <c r="B227" s="4"/>
      <c r="C227" s="3"/>
      <c r="D227" s="106"/>
    </row>
    <row r="229" spans="1:17" x14ac:dyDescent="0.25">
      <c r="A229" s="105"/>
      <c r="D229" s="107"/>
      <c r="F229" s="107"/>
    </row>
    <row r="230" spans="1:17" x14ac:dyDescent="0.25">
      <c r="D230" s="107"/>
      <c r="E230" s="107"/>
    </row>
    <row r="231" spans="1:17" x14ac:dyDescent="0.25">
      <c r="D231" s="107"/>
      <c r="E231" s="107"/>
    </row>
    <row r="232" spans="1:17" x14ac:dyDescent="0.25">
      <c r="A232" s="386"/>
      <c r="B232" s="386"/>
      <c r="C232" s="387"/>
      <c r="D232" s="388"/>
      <c r="E232" s="388"/>
      <c r="F232" s="388"/>
      <c r="G232" s="388"/>
      <c r="H232" s="388"/>
      <c r="I232" s="388"/>
    </row>
    <row r="233" spans="1:17" x14ac:dyDescent="0.25">
      <c r="A233" s="386"/>
      <c r="B233" s="386"/>
      <c r="C233" s="389"/>
      <c r="D233" s="388"/>
      <c r="E233" s="388"/>
      <c r="F233" s="388"/>
      <c r="G233" s="388"/>
      <c r="H233" s="388"/>
      <c r="I233" s="388"/>
    </row>
    <row r="234" spans="1:17" x14ac:dyDescent="0.25">
      <c r="D234" s="107"/>
    </row>
    <row r="236" spans="1:17" x14ac:dyDescent="0.25">
      <c r="D236" s="107"/>
      <c r="E236" s="107"/>
    </row>
    <row r="237" spans="1:17" x14ac:dyDescent="0.25">
      <c r="D237" s="107"/>
      <c r="E237" s="107"/>
    </row>
    <row r="238" spans="1:17" x14ac:dyDescent="0.25">
      <c r="D238" s="107"/>
      <c r="E238" s="107"/>
    </row>
    <row r="239" spans="1:17" x14ac:dyDescent="0.25">
      <c r="D239" s="107"/>
    </row>
    <row r="241" spans="4:5" x14ac:dyDescent="0.25">
      <c r="D241" s="107"/>
    </row>
    <row r="242" spans="4:5" x14ac:dyDescent="0.25">
      <c r="D242" s="107"/>
      <c r="E242" s="107"/>
    </row>
    <row r="243" spans="4:5" x14ac:dyDescent="0.25">
      <c r="D243" s="107"/>
    </row>
    <row r="244" spans="4:5" x14ac:dyDescent="0.25">
      <c r="D244" s="107"/>
    </row>
  </sheetData>
  <mergeCells count="158">
    <mergeCell ref="J181:M181"/>
    <mergeCell ref="N144:N147"/>
    <mergeCell ref="O144:O147"/>
    <mergeCell ref="D142:F142"/>
    <mergeCell ref="J176:M176"/>
    <mergeCell ref="Q144:Q147"/>
    <mergeCell ref="J142:M142"/>
    <mergeCell ref="N173:N181"/>
    <mergeCell ref="O173:O181"/>
    <mergeCell ref="P173:P181"/>
    <mergeCell ref="N142:P142"/>
    <mergeCell ref="G149:I149"/>
    <mergeCell ref="G181:I181"/>
    <mergeCell ref="P144:P147"/>
    <mergeCell ref="L144:L147"/>
    <mergeCell ref="J180:M180"/>
    <mergeCell ref="J174:M174"/>
    <mergeCell ref="J175:M175"/>
    <mergeCell ref="J177:M177"/>
    <mergeCell ref="Q173:Q181"/>
    <mergeCell ref="G174:I174"/>
    <mergeCell ref="D174:F174"/>
    <mergeCell ref="D175:F175"/>
    <mergeCell ref="D176:F176"/>
    <mergeCell ref="R8:R11"/>
    <mergeCell ref="A202:Q203"/>
    <mergeCell ref="J205:M205"/>
    <mergeCell ref="D205:F205"/>
    <mergeCell ref="N205:P205"/>
    <mergeCell ref="A73:Q75"/>
    <mergeCell ref="N171:P171"/>
    <mergeCell ref="G205:I205"/>
    <mergeCell ref="D171:F171"/>
    <mergeCell ref="A106:Q108"/>
    <mergeCell ref="D110:F110"/>
    <mergeCell ref="C144:C147"/>
    <mergeCell ref="J171:M171"/>
    <mergeCell ref="A167:Q169"/>
    <mergeCell ref="J110:M110"/>
    <mergeCell ref="G171:I171"/>
    <mergeCell ref="G132:I132"/>
    <mergeCell ref="G131:I131"/>
    <mergeCell ref="G127:I127"/>
    <mergeCell ref="A139:Q140"/>
    <mergeCell ref="D180:F180"/>
    <mergeCell ref="D179:F179"/>
    <mergeCell ref="D181:F181"/>
    <mergeCell ref="D178:F178"/>
    <mergeCell ref="G184:I184"/>
    <mergeCell ref="D46:F46"/>
    <mergeCell ref="G128:I128"/>
    <mergeCell ref="G46:I46"/>
    <mergeCell ref="D77:F77"/>
    <mergeCell ref="D48:D49"/>
    <mergeCell ref="G65:I65"/>
    <mergeCell ref="G48:I49"/>
    <mergeCell ref="G115:I115"/>
    <mergeCell ref="G50:I50"/>
    <mergeCell ref="G54:I54"/>
    <mergeCell ref="D128:F128"/>
    <mergeCell ref="G57:I57"/>
    <mergeCell ref="G81:I81"/>
    <mergeCell ref="G110:I110"/>
    <mergeCell ref="G62:I62"/>
    <mergeCell ref="G77:I77"/>
    <mergeCell ref="G177:I177"/>
    <mergeCell ref="D177:F177"/>
    <mergeCell ref="G142:I142"/>
    <mergeCell ref="Q48:Q49"/>
    <mergeCell ref="G126:I126"/>
    <mergeCell ref="G64:I64"/>
    <mergeCell ref="G67:I67"/>
    <mergeCell ref="G138:H138"/>
    <mergeCell ref="Q57:Q60"/>
    <mergeCell ref="N117:N118"/>
    <mergeCell ref="N48:N49"/>
    <mergeCell ref="O48:O49"/>
    <mergeCell ref="P48:P49"/>
    <mergeCell ref="N57:N60"/>
    <mergeCell ref="O57:O60"/>
    <mergeCell ref="P57:P60"/>
    <mergeCell ref="O117:O118"/>
    <mergeCell ref="P117:P118"/>
    <mergeCell ref="N77:P77"/>
    <mergeCell ref="N55:P55"/>
    <mergeCell ref="N110:P110"/>
    <mergeCell ref="J77:M77"/>
    <mergeCell ref="J59:M59"/>
    <mergeCell ref="Q117:Q118"/>
    <mergeCell ref="K48:K49"/>
    <mergeCell ref="N84:P84"/>
    <mergeCell ref="G85:I85"/>
    <mergeCell ref="G208:I208"/>
    <mergeCell ref="G207:I207"/>
    <mergeCell ref="G214:I214"/>
    <mergeCell ref="G182:I182"/>
    <mergeCell ref="N25:N27"/>
    <mergeCell ref="O25:O27"/>
    <mergeCell ref="J58:M58"/>
    <mergeCell ref="G58:I58"/>
    <mergeCell ref="G59:I59"/>
    <mergeCell ref="G66:I66"/>
    <mergeCell ref="G186:I186"/>
    <mergeCell ref="G175:I175"/>
    <mergeCell ref="G176:I176"/>
    <mergeCell ref="G178:I178"/>
    <mergeCell ref="G209:I209"/>
    <mergeCell ref="G187:I187"/>
    <mergeCell ref="G185:I185"/>
    <mergeCell ref="G152:I152"/>
    <mergeCell ref="G188:I188"/>
    <mergeCell ref="G180:I180"/>
    <mergeCell ref="G153:I153"/>
    <mergeCell ref="G83:I83"/>
    <mergeCell ref="G80:I80"/>
    <mergeCell ref="M144:M147"/>
    <mergeCell ref="A1:Q3"/>
    <mergeCell ref="N40:P40"/>
    <mergeCell ref="D5:F5"/>
    <mergeCell ref="G5:I5"/>
    <mergeCell ref="J5:M5"/>
    <mergeCell ref="N5:P5"/>
    <mergeCell ref="J40:M40"/>
    <mergeCell ref="A36:Q38"/>
    <mergeCell ref="D40:F40"/>
    <mergeCell ref="G24:I24"/>
    <mergeCell ref="G40:I40"/>
    <mergeCell ref="G31:I31"/>
    <mergeCell ref="G30:I30"/>
    <mergeCell ref="G29:I29"/>
    <mergeCell ref="G9:I9"/>
    <mergeCell ref="P25:P27"/>
    <mergeCell ref="Q25:Q27"/>
    <mergeCell ref="G23:I23"/>
    <mergeCell ref="G221:I221"/>
    <mergeCell ref="G32:I32"/>
    <mergeCell ref="G13:I13"/>
    <mergeCell ref="G223:I223"/>
    <mergeCell ref="G179:I179"/>
    <mergeCell ref="J179:M179"/>
    <mergeCell ref="J48:J49"/>
    <mergeCell ref="L48:L49"/>
    <mergeCell ref="M48:M49"/>
    <mergeCell ref="J178:M178"/>
    <mergeCell ref="G151:I151"/>
    <mergeCell ref="G125:I125"/>
    <mergeCell ref="G129:I129"/>
    <mergeCell ref="G130:I130"/>
    <mergeCell ref="J117:J118"/>
    <mergeCell ref="L117:L118"/>
    <mergeCell ref="M117:M118"/>
    <mergeCell ref="G86:I86"/>
    <mergeCell ref="G144:G147"/>
    <mergeCell ref="H144:H147"/>
    <mergeCell ref="I144:I147"/>
    <mergeCell ref="J144:J147"/>
    <mergeCell ref="G222:I222"/>
    <mergeCell ref="J57:M57"/>
  </mergeCells>
  <phoneticPr fontId="0" type="noConversion"/>
  <printOptions horizontalCentered="1"/>
  <pageMargins left="0.39370078740157483" right="0.19685039370078741" top="0.59055118110236227" bottom="0.59055118110236227" header="0.51181102362204722" footer="0.51181102362204722"/>
  <pageSetup paperSize="9" scale="91" fitToHeight="0" orientation="portrait" cellComments="asDisplayed" copies="13" r:id="rId1"/>
  <headerFooter alignWithMargins="0"/>
  <rowBreaks count="3" manualBreakCount="3">
    <brk id="35" max="16383" man="1"/>
    <brk id="102" max="16383" man="1"/>
    <brk id="16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Jahresübersicht 2022-2023</vt:lpstr>
      <vt:lpstr>'Jahresübersicht 2022-2023'!Druckbereich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Kroll</cp:lastModifiedBy>
  <cp:lastPrinted>2023-03-10T10:05:08Z</cp:lastPrinted>
  <dcterms:created xsi:type="dcterms:W3CDTF">2002-03-18T08:36:15Z</dcterms:created>
  <dcterms:modified xsi:type="dcterms:W3CDTF">2023-08-07T08:38:36Z</dcterms:modified>
</cp:coreProperties>
</file>